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ojets\ARIRI0646 - SEInt - TMA PV la réunion\4 Dossier technique\4.2 Documents AI\4.2.4 Développement\Reprise des tableaux de bord\StBenoit 03-2018\"/>
    </mc:Choice>
  </mc:AlternateContent>
  <bookViews>
    <workbookView xWindow="0" yWindow="0" windowWidth="20490" windowHeight="7155"/>
  </bookViews>
  <sheets>
    <sheet name="COMPT_J" sheetId="1" r:id="rId1"/>
    <sheet name="GI_PTR" sheetId="2" r:id="rId2"/>
    <sheet name="GI" sheetId="3" r:id="rId3"/>
    <sheet name="PR sans END" sheetId="4" r:id="rId4"/>
    <sheet name="END" sheetId="5" r:id="rId5"/>
    <sheet name="Dispo ratio" sheetId="6" r:id="rId6"/>
    <sheet name="PR avec END" sheetId="7" r:id="rId7"/>
    <sheet name="PR Ref" sheetId="8" r:id="rId8"/>
    <sheet name="E Theorique" sheetId="9" r:id="rId9"/>
    <sheet name="Durée de production" sheetId="10" r:id="rId10"/>
  </sheets>
  <calcPr calcId="152511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0" l="1"/>
  <c r="D6" i="10"/>
  <c r="D5" i="10"/>
  <c r="D4" i="10"/>
  <c r="D3" i="10"/>
  <c r="D2" i="10"/>
  <c r="D6" i="9" l="1"/>
  <c r="D7" i="9"/>
  <c r="D8" i="9"/>
  <c r="D9" i="9"/>
  <c r="D10" i="9"/>
  <c r="D11" i="9"/>
  <c r="D12" i="9"/>
  <c r="D5" i="9"/>
  <c r="J21" i="8"/>
  <c r="J22" i="8"/>
  <c r="J23" i="8"/>
  <c r="J24" i="8"/>
  <c r="J25" i="8"/>
  <c r="J26" i="8"/>
  <c r="J27" i="8"/>
  <c r="J20" i="8"/>
  <c r="E21" i="8"/>
  <c r="E22" i="8"/>
  <c r="E23" i="8"/>
  <c r="E24" i="8"/>
  <c r="E25" i="8"/>
  <c r="E26" i="8"/>
  <c r="E27" i="8"/>
  <c r="E20" i="8"/>
  <c r="E6" i="7"/>
  <c r="E7" i="7"/>
  <c r="E8" i="7"/>
  <c r="E9" i="7"/>
  <c r="E10" i="7"/>
  <c r="E11" i="7"/>
  <c r="E12" i="7"/>
  <c r="E5" i="7"/>
  <c r="D4" i="6"/>
  <c r="D5" i="6"/>
  <c r="D6" i="6"/>
  <c r="D7" i="6"/>
  <c r="D8" i="6"/>
  <c r="D9" i="6"/>
  <c r="D10" i="6"/>
  <c r="D3" i="6"/>
  <c r="I10" i="5"/>
  <c r="I11" i="5"/>
  <c r="I12" i="5"/>
  <c r="H5" i="5"/>
  <c r="I5" i="5" s="1"/>
  <c r="H6" i="5"/>
  <c r="I6" i="5" s="1"/>
  <c r="H7" i="5"/>
  <c r="I7" i="5" s="1"/>
  <c r="H8" i="5"/>
  <c r="I8" i="5" s="1"/>
  <c r="H9" i="5"/>
  <c r="I9" i="5" s="1"/>
  <c r="H10" i="5"/>
  <c r="H11" i="5"/>
  <c r="H12" i="5"/>
  <c r="H13" i="5"/>
  <c r="I13" i="5" s="1"/>
  <c r="H14" i="5"/>
  <c r="I14" i="5" s="1"/>
  <c r="H4" i="5"/>
  <c r="I4" i="5" s="1"/>
  <c r="L38" i="5"/>
  <c r="G37" i="5"/>
  <c r="L36" i="5" s="1"/>
  <c r="G35" i="5"/>
  <c r="L35" i="5" s="1"/>
  <c r="L32" i="5"/>
  <c r="L31" i="5"/>
  <c r="L27" i="5"/>
  <c r="G26" i="5"/>
  <c r="L26" i="5" s="1"/>
  <c r="G20" i="5"/>
  <c r="L20" i="5" s="1"/>
  <c r="L9" i="5" s="1"/>
  <c r="L21" i="5"/>
  <c r="L10" i="5" s="1"/>
  <c r="L19" i="5"/>
  <c r="E39" i="5"/>
  <c r="E38" i="5"/>
  <c r="E37" i="5"/>
  <c r="E36" i="5"/>
  <c r="E35" i="5"/>
  <c r="E32" i="5"/>
  <c r="E31" i="5"/>
  <c r="E28" i="5"/>
  <c r="E27" i="5"/>
  <c r="E26" i="5"/>
  <c r="E21" i="5"/>
  <c r="E22" i="5"/>
  <c r="E19" i="5"/>
  <c r="E20" i="5"/>
  <c r="K4" i="5"/>
  <c r="D5" i="4"/>
  <c r="D6" i="4"/>
  <c r="D7" i="4"/>
  <c r="D8" i="4"/>
  <c r="D9" i="4"/>
  <c r="D10" i="4"/>
  <c r="D11" i="4"/>
  <c r="C12" i="3"/>
  <c r="C42" i="3"/>
  <c r="C36" i="3"/>
  <c r="C30" i="3"/>
  <c r="C24" i="3"/>
  <c r="C18" i="3"/>
  <c r="C6" i="3"/>
  <c r="B41" i="3"/>
  <c r="B40" i="3"/>
  <c r="B39" i="3"/>
  <c r="B38" i="3"/>
  <c r="B35" i="3"/>
  <c r="B34" i="3"/>
  <c r="B33" i="3"/>
  <c r="B32" i="3"/>
  <c r="B29" i="3"/>
  <c r="B28" i="3"/>
  <c r="B27" i="3"/>
  <c r="B26" i="3"/>
  <c r="B23" i="3"/>
  <c r="B22" i="3"/>
  <c r="B21" i="3"/>
  <c r="B20" i="3"/>
  <c r="B17" i="3"/>
  <c r="B16" i="3"/>
  <c r="B15" i="3"/>
  <c r="B14" i="3"/>
  <c r="B11" i="3"/>
  <c r="B10" i="3"/>
  <c r="B9" i="3"/>
  <c r="B8" i="3"/>
  <c r="B3" i="3"/>
  <c r="B4" i="3"/>
  <c r="B5" i="3"/>
  <c r="B2" i="3"/>
  <c r="B3" i="1"/>
  <c r="B4" i="1"/>
  <c r="B5" i="1"/>
  <c r="B6" i="1"/>
  <c r="B7" i="1"/>
  <c r="B8" i="1"/>
  <c r="B9" i="1"/>
  <c r="B10" i="1"/>
  <c r="B2" i="1"/>
  <c r="J10" i="1"/>
  <c r="J9" i="1"/>
  <c r="J8" i="1"/>
  <c r="J7" i="1"/>
  <c r="J6" i="1"/>
  <c r="J5" i="1"/>
  <c r="J4" i="1"/>
  <c r="J3" i="1"/>
  <c r="H10" i="1"/>
  <c r="H9" i="1"/>
  <c r="H8" i="1"/>
  <c r="H7" i="1"/>
  <c r="H6" i="1"/>
  <c r="H5" i="1"/>
  <c r="H4" i="1"/>
  <c r="H3" i="1"/>
  <c r="F10" i="1"/>
  <c r="F9" i="1"/>
  <c r="F8" i="1"/>
  <c r="F7" i="1"/>
  <c r="F6" i="1"/>
  <c r="F5" i="1"/>
  <c r="F4" i="1"/>
  <c r="F3" i="1"/>
  <c r="D4" i="1"/>
  <c r="D5" i="1"/>
  <c r="D6" i="1"/>
  <c r="D7" i="1"/>
  <c r="D8" i="1"/>
  <c r="D9" i="1"/>
  <c r="D10" i="1"/>
  <c r="D3" i="1"/>
  <c r="L37" i="5" l="1"/>
  <c r="L8" i="5" s="1"/>
</calcChain>
</file>

<file path=xl/sharedStrings.xml><?xml version="1.0" encoding="utf-8"?>
<sst xmlns="http://schemas.openxmlformats.org/spreadsheetml/2006/main" count="165" uniqueCount="80">
  <si>
    <t>DATE</t>
  </si>
  <si>
    <t>PM810 : Energie Active delivree</t>
  </si>
  <si>
    <t>PM810 : Energie Active consommee</t>
  </si>
  <si>
    <t>Mon - Cpt EDF 2 ss tirage</t>
  </si>
  <si>
    <t>Mon - Cpt EDF 1 livraison</t>
  </si>
  <si>
    <t>energie livrée active</t>
  </si>
  <si>
    <t>energie cons active</t>
  </si>
  <si>
    <t>EDF SS TIRAGE</t>
  </si>
  <si>
    <t>EDF Production</t>
  </si>
  <si>
    <t>Date - 1 jour</t>
  </si>
  <si>
    <t>PTR - Irradiation Journaliere&lt;Raz&gt;</t>
  </si>
  <si>
    <t>PTR1</t>
  </si>
  <si>
    <t>PTR2</t>
  </si>
  <si>
    <t>PTR3</t>
  </si>
  <si>
    <t>PTR4</t>
  </si>
  <si>
    <t>puissance crete</t>
  </si>
  <si>
    <t>GRref</t>
  </si>
  <si>
    <t>IRRADIATION</t>
  </si>
  <si>
    <t>PRsansEND</t>
  </si>
  <si>
    <t>ENERGIE livree</t>
  </si>
  <si>
    <t>ST André</t>
  </si>
  <si>
    <t>ST Benoit</t>
  </si>
  <si>
    <t>Date</t>
  </si>
  <si>
    <t>Energie</t>
  </si>
  <si>
    <t>Irradiatiion</t>
  </si>
  <si>
    <t>END</t>
  </si>
  <si>
    <t>01/03/2018</t>
  </si>
  <si>
    <t>02/03/2018</t>
  </si>
  <si>
    <t>03/03/2018</t>
  </si>
  <si>
    <t>04/03/2018</t>
  </si>
  <si>
    <t>05/03/2018</t>
  </si>
  <si>
    <t>06/03/2018</t>
  </si>
  <si>
    <t>07/03/2018</t>
  </si>
  <si>
    <t>08/03/2018</t>
  </si>
  <si>
    <t>09/03/2018</t>
  </si>
  <si>
    <t>10/03/2018</t>
  </si>
  <si>
    <t>11/03/2018</t>
  </si>
  <si>
    <t>12/03/2018</t>
  </si>
  <si>
    <t/>
  </si>
  <si>
    <t>Hi</t>
  </si>
  <si>
    <t>Nrj</t>
  </si>
  <si>
    <t>Courbes PTR1 OND</t>
  </si>
  <si>
    <t>Courbes PTR2 OND</t>
  </si>
  <si>
    <t>Courbes PTR3 OND</t>
  </si>
  <si>
    <t>Def de com</t>
  </si>
  <si>
    <t>Courbes PTR4 OND</t>
  </si>
  <si>
    <t>INV5</t>
  </si>
  <si>
    <t>INV1</t>
  </si>
  <si>
    <t>def com</t>
  </si>
  <si>
    <t>Eqt</t>
  </si>
  <si>
    <t>Ratio</t>
  </si>
  <si>
    <t>INV11</t>
  </si>
  <si>
    <t>INV 21</t>
  </si>
  <si>
    <t>INV31</t>
  </si>
  <si>
    <t>INV45</t>
  </si>
  <si>
    <t>INV44</t>
  </si>
  <si>
    <t>INV43</t>
  </si>
  <si>
    <t>INV42</t>
  </si>
  <si>
    <t>INV41</t>
  </si>
  <si>
    <t>heure</t>
  </si>
  <si>
    <t>minutes</t>
  </si>
  <si>
    <t>inv5</t>
  </si>
  <si>
    <t>inv1</t>
  </si>
  <si>
    <t>produit en croix</t>
  </si>
  <si>
    <t>END Courbes</t>
  </si>
  <si>
    <t>Dispo Ratio</t>
  </si>
  <si>
    <t>ENERGIE livree validee</t>
  </si>
  <si>
    <t>IRRADIATION validee</t>
  </si>
  <si>
    <t>PR avec END</t>
  </si>
  <si>
    <t>PRRef</t>
  </si>
  <si>
    <t>PrRef</t>
  </si>
  <si>
    <t>E Theorique</t>
  </si>
  <si>
    <t>ST BENOIT</t>
  </si>
  <si>
    <t>ST ANDRE</t>
  </si>
  <si>
    <t>11h 46mn</t>
  </si>
  <si>
    <t>11h 11mn</t>
  </si>
  <si>
    <t>11h 47mn</t>
  </si>
  <si>
    <t>11h 44mn</t>
  </si>
  <si>
    <t>11h 53mn</t>
  </si>
  <si>
    <t>11h 41mn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</si>
</sst>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22" fontId="0" fillId="0" borderId="0" xfId="0" applyNumberFormat="1"/>
    <xf numFmtId="0" fontId="0" fillId="0" borderId="1" xfId="0" applyBorder="1"/>
    <xf numFmtId="0" fontId="0" fillId="2" borderId="1" xfId="0" applyFill="1" applyBorder="1"/>
    <xf numFmtId="22" fontId="0" fillId="0" borderId="1" xfId="0" applyNumberFormat="1" applyBorder="1"/>
    <xf numFmtId="0" fontId="0" fillId="0" borderId="1" xfId="0" applyFill="1" applyBorder="1"/>
    <xf numFmtId="22" fontId="0" fillId="0" borderId="1" xfId="0" applyNumberFormat="1" applyFill="1" applyBorder="1"/>
    <xf numFmtId="22" fontId="0" fillId="3" borderId="1" xfId="0" applyNumberFormat="1" applyFill="1" applyBorder="1"/>
    <xf numFmtId="0" fontId="0" fillId="3" borderId="1" xfId="0" applyFill="1" applyBorder="1"/>
    <xf numFmtId="0" fontId="1" fillId="3" borderId="1" xfId="0" applyFont="1" applyFill="1" applyBorder="1"/>
    <xf numFmtId="14" fontId="0" fillId="0" borderId="0" xfId="0" applyNumberFormat="1"/>
    <xf numFmtId="14" fontId="0" fillId="0" borderId="1" xfId="0" applyNumberFormat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2" fontId="0" fillId="0" borderId="1" xfId="0" applyNumberFormat="1" applyFont="1" applyFill="1" applyBorder="1" applyAlignment="1"/>
    <xf numFmtId="0" fontId="1" fillId="0" borderId="11" xfId="0" applyFont="1" applyBorder="1"/>
    <xf numFmtId="0" fontId="0" fillId="0" borderId="21" xfId="0" applyNumberFormat="1" applyFont="1" applyFill="1" applyBorder="1" applyAlignment="1" applyProtection="1">
      <alignment horizontal="left"/>
    </xf>
    <xf numFmtId="0" fontId="0" fillId="0" borderId="22" xfId="0" applyNumberFormat="1" applyFont="1" applyFill="1" applyBorder="1" applyAlignment="1" applyProtection="1">
      <alignment horizontal="left"/>
    </xf>
    <xf numFmtId="0" fontId="0" fillId="0" borderId="23" xfId="0" applyNumberFormat="1" applyFont="1" applyFill="1" applyBorder="1" applyAlignment="1" applyProtection="1">
      <alignment horizontal="left"/>
    </xf>
    <xf numFmtId="2" fontId="0" fillId="5" borderId="13" xfId="0" applyNumberFormat="1" applyFont="1" applyFill="1" applyBorder="1" applyAlignment="1" applyProtection="1"/>
    <xf numFmtId="2" fontId="0" fillId="5" borderId="14" xfId="0" applyNumberFormat="1" applyFont="1" applyFill="1" applyBorder="1" applyAlignment="1" applyProtection="1"/>
    <xf numFmtId="2" fontId="0" fillId="5" borderId="15" xfId="0" applyNumberFormat="1" applyFont="1" applyFill="1" applyBorder="1" applyAlignment="1" applyProtection="1"/>
    <xf numFmtId="2" fontId="0" fillId="5" borderId="16" xfId="0" applyNumberFormat="1" applyFont="1" applyFill="1" applyBorder="1" applyAlignment="1"/>
    <xf numFmtId="2" fontId="0" fillId="5" borderId="1" xfId="0" applyNumberFormat="1" applyFont="1" applyFill="1" applyBorder="1" applyAlignment="1"/>
    <xf numFmtId="2" fontId="0" fillId="5" borderId="17" xfId="0" applyNumberFormat="1" applyFont="1" applyFill="1" applyBorder="1" applyAlignment="1"/>
    <xf numFmtId="2" fontId="0" fillId="5" borderId="18" xfId="0" applyNumberFormat="1" applyFont="1" applyFill="1" applyBorder="1" applyAlignment="1"/>
    <xf numFmtId="2" fontId="0" fillId="5" borderId="19" xfId="0" applyNumberFormat="1" applyFont="1" applyFill="1" applyBorder="1" applyAlignment="1"/>
    <xf numFmtId="2" fontId="0" fillId="5" borderId="20" xfId="0" applyNumberFormat="1" applyFont="1" applyFill="1" applyBorder="1" applyAlignment="1"/>
    <xf numFmtId="2" fontId="0" fillId="4" borderId="24" xfId="0" applyNumberFormat="1" applyFont="1" applyFill="1" applyBorder="1" applyAlignment="1" applyProtection="1"/>
    <xf numFmtId="2" fontId="0" fillId="4" borderId="14" xfId="0" applyNumberFormat="1" applyFont="1" applyFill="1" applyBorder="1" applyAlignment="1" applyProtection="1"/>
    <xf numFmtId="2" fontId="0" fillId="4" borderId="15" xfId="0" applyNumberFormat="1" applyFont="1" applyFill="1" applyBorder="1" applyAlignment="1" applyProtection="1"/>
    <xf numFmtId="2" fontId="0" fillId="4" borderId="25" xfId="0" applyNumberFormat="1" applyFont="1" applyFill="1" applyBorder="1" applyAlignment="1"/>
    <xf numFmtId="2" fontId="0" fillId="4" borderId="1" xfId="0" applyNumberFormat="1" applyFont="1" applyFill="1" applyBorder="1" applyAlignment="1"/>
    <xf numFmtId="2" fontId="0" fillId="4" borderId="17" xfId="0" applyNumberFormat="1" applyFont="1" applyFill="1" applyBorder="1" applyAlignment="1"/>
    <xf numFmtId="2" fontId="0" fillId="4" borderId="26" xfId="0" applyNumberFormat="1" applyFont="1" applyFill="1" applyBorder="1" applyAlignment="1"/>
    <xf numFmtId="2" fontId="0" fillId="4" borderId="19" xfId="0" applyNumberFormat="1" applyFont="1" applyFill="1" applyBorder="1" applyAlignment="1"/>
    <xf numFmtId="2" fontId="0" fillId="4" borderId="20" xfId="0" applyNumberFormat="1" applyFont="1" applyFill="1" applyBorder="1" applyAlignment="1"/>
    <xf numFmtId="0" fontId="1" fillId="4" borderId="0" xfId="0" applyFont="1" applyFill="1" applyBorder="1"/>
    <xf numFmtId="20" fontId="0" fillId="0" borderId="0" xfId="0" applyNumberFormat="1"/>
    <xf numFmtId="0" fontId="1" fillId="0" borderId="0" xfId="0" applyFont="1"/>
    <xf numFmtId="0" fontId="0" fillId="0" borderId="0" xfId="0" applyNumberFormat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2" fontId="0" fillId="0" borderId="0" xfId="0" applyNumberFormat="1"/>
    <xf numFmtId="14" fontId="0" fillId="0" borderId="28" xfId="0" applyNumberFormat="1" applyBorder="1"/>
    <xf numFmtId="0" fontId="0" fillId="6" borderId="1" xfId="0" applyFill="1" applyBorder="1"/>
    <xf numFmtId="14" fontId="0" fillId="6" borderId="1" xfId="0" applyNumberFormat="1" applyFill="1" applyBorder="1"/>
    <xf numFmtId="14" fontId="0" fillId="2" borderId="28" xfId="0" applyNumberFormat="1" applyFill="1" applyBorder="1"/>
    <xf numFmtId="0" fontId="0" fillId="4" borderId="1" xfId="0" applyFill="1" applyBorder="1"/>
    <xf numFmtId="14" fontId="0" fillId="0" borderId="1" xfId="0" applyNumberFormat="1" applyBorder="1" applyAlignment="1">
      <alignment horizontal="left"/>
    </xf>
    <xf numFmtId="14" fontId="0" fillId="0" borderId="0" xfId="0" applyNumberFormat="1" applyBorder="1"/>
    <xf numFmtId="0" fontId="0" fillId="0" borderId="0" xfId="0" applyBorder="1"/>
    <xf numFmtId="2" fontId="0" fillId="0" borderId="0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0" fillId="4" borderId="1" xfId="0" applyNumberFormat="1" applyFill="1" applyBorder="1"/>
    <xf numFmtId="0" fontId="0" fillId="0" borderId="1" xfId="0" applyNumberFormat="1" applyFont="1" applyFill="1" applyBorder="1" applyAlignment="1" applyProtection="1">
      <alignment horizontal="left"/>
    </xf>
    <xf numFmtId="164" fontId="0" fillId="0" borderId="1" xfId="0" applyNumberFormat="1" applyBorder="1"/>
    <xf numFmtId="0" fontId="0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25" sqref="B25"/>
    </sheetView>
  </sheetViews>
  <sheetFormatPr baseColWidth="10" defaultRowHeight="15" x14ac:dyDescent="0.25"/>
  <cols>
    <col min="1" max="1" width="15.7109375" bestFit="1" customWidth="1"/>
    <col min="2" max="2" width="15.7109375" customWidth="1"/>
    <col min="3" max="3" width="29.28515625" bestFit="1" customWidth="1"/>
    <col min="4" max="4" width="19.28515625" bestFit="1" customWidth="1"/>
    <col min="5" max="5" width="32.85546875" bestFit="1" customWidth="1"/>
    <col min="6" max="6" width="18.140625" bestFit="1" customWidth="1"/>
    <col min="7" max="7" width="22.7109375" bestFit="1" customWidth="1"/>
    <col min="8" max="8" width="13.42578125" bestFit="1" customWidth="1"/>
    <col min="9" max="9" width="23" bestFit="1" customWidth="1"/>
    <col min="10" max="10" width="14.42578125" bestFit="1" customWidth="1"/>
  </cols>
  <sheetData>
    <row r="1" spans="1:10" x14ac:dyDescent="0.25">
      <c r="A1" s="2" t="s">
        <v>0</v>
      </c>
      <c r="B1" s="8" t="s">
        <v>9</v>
      </c>
      <c r="C1" s="2" t="s">
        <v>1</v>
      </c>
      <c r="D1" s="8" t="s">
        <v>5</v>
      </c>
      <c r="E1" s="2" t="s">
        <v>2</v>
      </c>
      <c r="F1" s="8" t="s">
        <v>6</v>
      </c>
      <c r="G1" s="2" t="s">
        <v>3</v>
      </c>
      <c r="H1" s="8" t="s">
        <v>7</v>
      </c>
      <c r="I1" s="2" t="s">
        <v>4</v>
      </c>
      <c r="J1" s="8" t="s">
        <v>8</v>
      </c>
    </row>
    <row r="2" spans="1:10" x14ac:dyDescent="0.25">
      <c r="A2" s="4">
        <v>43164</v>
      </c>
      <c r="B2" s="4">
        <f>A2-1</f>
        <v>43163</v>
      </c>
      <c r="C2" s="2">
        <v>23847090</v>
      </c>
      <c r="D2" s="2"/>
      <c r="E2" s="2">
        <v>998463.8</v>
      </c>
      <c r="F2" s="2"/>
      <c r="G2" s="2">
        <v>341086.1</v>
      </c>
      <c r="H2" s="2"/>
      <c r="I2" s="2">
        <v>24494632</v>
      </c>
      <c r="J2" s="2"/>
    </row>
    <row r="3" spans="1:10" x14ac:dyDescent="0.25">
      <c r="A3" s="4">
        <v>43165</v>
      </c>
      <c r="B3" s="6">
        <f t="shared" ref="B3:B10" si="0">A3-1</f>
        <v>43164</v>
      </c>
      <c r="C3" s="2">
        <v>23847944</v>
      </c>
      <c r="D3" s="5">
        <f>C3-C2</f>
        <v>854</v>
      </c>
      <c r="E3" s="2">
        <v>998629.9</v>
      </c>
      <c r="F3" s="5">
        <f>E3-E2</f>
        <v>166.09999999997672</v>
      </c>
      <c r="G3" s="2">
        <v>341252.8</v>
      </c>
      <c r="H3" s="5">
        <f>G3-G2</f>
        <v>166.70000000001164</v>
      </c>
      <c r="I3" s="2">
        <v>24495486</v>
      </c>
      <c r="J3" s="5">
        <f>I3-I2</f>
        <v>854</v>
      </c>
    </row>
    <row r="4" spans="1:10" x14ac:dyDescent="0.25">
      <c r="A4" s="4">
        <v>43166</v>
      </c>
      <c r="B4" s="7">
        <f t="shared" si="0"/>
        <v>43165</v>
      </c>
      <c r="C4" s="2">
        <v>23850064</v>
      </c>
      <c r="D4" s="8">
        <f t="shared" ref="D4:F10" si="1">C4-C3</f>
        <v>2120</v>
      </c>
      <c r="E4" s="2">
        <v>998764</v>
      </c>
      <c r="F4" s="8">
        <f t="shared" si="1"/>
        <v>134.09999999997672</v>
      </c>
      <c r="G4" s="2">
        <v>341386.9</v>
      </c>
      <c r="H4" s="8">
        <f t="shared" ref="H4" si="2">G4-G3</f>
        <v>134.10000000003492</v>
      </c>
      <c r="I4" s="2">
        <v>24497606</v>
      </c>
      <c r="J4" s="8">
        <f t="shared" ref="J4" si="3">I4-I3</f>
        <v>2120</v>
      </c>
    </row>
    <row r="5" spans="1:10" x14ac:dyDescent="0.25">
      <c r="A5" s="4">
        <v>43167</v>
      </c>
      <c r="B5" s="7">
        <f t="shared" si="0"/>
        <v>43166</v>
      </c>
      <c r="C5" s="2">
        <v>23858766</v>
      </c>
      <c r="D5" s="8">
        <f t="shared" si="1"/>
        <v>8702</v>
      </c>
      <c r="E5" s="2">
        <v>998865.9</v>
      </c>
      <c r="F5" s="8">
        <f t="shared" si="1"/>
        <v>101.90000000002328</v>
      </c>
      <c r="G5" s="2">
        <v>341488.5</v>
      </c>
      <c r="H5" s="8">
        <f t="shared" ref="H5" si="4">G5-G4</f>
        <v>101.59999999997672</v>
      </c>
      <c r="I5" s="2">
        <v>24506316</v>
      </c>
      <c r="J5" s="8">
        <f t="shared" ref="J5" si="5">I5-I4</f>
        <v>8710</v>
      </c>
    </row>
    <row r="6" spans="1:10" x14ac:dyDescent="0.25">
      <c r="A6" s="4">
        <v>43168</v>
      </c>
      <c r="B6" s="7">
        <f t="shared" si="0"/>
        <v>43167</v>
      </c>
      <c r="C6" s="2">
        <v>23867002</v>
      </c>
      <c r="D6" s="8">
        <f t="shared" si="1"/>
        <v>8236</v>
      </c>
      <c r="E6" s="2">
        <v>998965.1</v>
      </c>
      <c r="F6" s="8">
        <f t="shared" si="1"/>
        <v>99.199999999953434</v>
      </c>
      <c r="G6" s="2">
        <v>341587.3</v>
      </c>
      <c r="H6" s="8">
        <f t="shared" ref="H6" si="6">G6-G5</f>
        <v>98.799999999988358</v>
      </c>
      <c r="I6" s="2">
        <v>24514560</v>
      </c>
      <c r="J6" s="8">
        <f t="shared" ref="J6" si="7">I6-I5</f>
        <v>8244</v>
      </c>
    </row>
    <row r="7" spans="1:10" x14ac:dyDescent="0.25">
      <c r="A7" s="4">
        <v>43169</v>
      </c>
      <c r="B7" s="7">
        <f t="shared" si="0"/>
        <v>43168</v>
      </c>
      <c r="C7" s="2">
        <v>23875742</v>
      </c>
      <c r="D7" s="8">
        <f t="shared" si="1"/>
        <v>8740</v>
      </c>
      <c r="E7" s="2">
        <v>999059.1</v>
      </c>
      <c r="F7" s="8">
        <f t="shared" si="1"/>
        <v>94</v>
      </c>
      <c r="G7" s="2">
        <v>341681.1</v>
      </c>
      <c r="H7" s="8">
        <f t="shared" ref="H7" si="8">G7-G6</f>
        <v>93.799999999988358</v>
      </c>
      <c r="I7" s="2">
        <v>24523274</v>
      </c>
      <c r="J7" s="8">
        <f t="shared" ref="J7" si="9">I7-I6</f>
        <v>8714</v>
      </c>
    </row>
    <row r="8" spans="1:10" x14ac:dyDescent="0.25">
      <c r="A8" s="4">
        <v>43170</v>
      </c>
      <c r="B8" s="7">
        <f t="shared" si="0"/>
        <v>43169</v>
      </c>
      <c r="C8" s="2">
        <v>23886944</v>
      </c>
      <c r="D8" s="8">
        <f t="shared" si="1"/>
        <v>11202</v>
      </c>
      <c r="E8" s="2">
        <v>999149.8</v>
      </c>
      <c r="F8" s="8">
        <f t="shared" si="1"/>
        <v>90.700000000069849</v>
      </c>
      <c r="G8" s="2">
        <v>341771.7</v>
      </c>
      <c r="H8" s="8">
        <f t="shared" ref="H8" si="10">G8-G7</f>
        <v>90.600000000034925</v>
      </c>
      <c r="I8" s="2">
        <v>24534486</v>
      </c>
      <c r="J8" s="8">
        <f t="shared" ref="J8" si="11">I8-I7</f>
        <v>11212</v>
      </c>
    </row>
    <row r="9" spans="1:10" x14ac:dyDescent="0.25">
      <c r="A9" s="4">
        <v>43171</v>
      </c>
      <c r="B9" s="7">
        <f t="shared" si="0"/>
        <v>43170</v>
      </c>
      <c r="C9" s="2">
        <v>23897638</v>
      </c>
      <c r="D9" s="8">
        <f t="shared" si="1"/>
        <v>10694</v>
      </c>
      <c r="E9" s="2">
        <v>999253.6</v>
      </c>
      <c r="F9" s="8">
        <f t="shared" si="1"/>
        <v>103.79999999993015</v>
      </c>
      <c r="G9" s="2">
        <v>341875.1</v>
      </c>
      <c r="H9" s="8">
        <f t="shared" ref="H9" si="12">G9-G8</f>
        <v>103.39999999996508</v>
      </c>
      <c r="I9" s="2">
        <v>24545188</v>
      </c>
      <c r="J9" s="8">
        <f t="shared" ref="J9" si="13">I9-I8</f>
        <v>10702</v>
      </c>
    </row>
    <row r="10" spans="1:10" x14ac:dyDescent="0.25">
      <c r="A10" s="4">
        <v>43172</v>
      </c>
      <c r="B10" s="7">
        <f t="shared" si="0"/>
        <v>43171</v>
      </c>
      <c r="C10" s="2">
        <v>23906700</v>
      </c>
      <c r="D10" s="8">
        <f t="shared" si="1"/>
        <v>9062</v>
      </c>
      <c r="E10" s="2">
        <v>999349.4</v>
      </c>
      <c r="F10" s="8">
        <f t="shared" si="1"/>
        <v>95.800000000046566</v>
      </c>
      <c r="G10" s="2">
        <v>341970.8</v>
      </c>
      <c r="H10" s="8">
        <f t="shared" ref="H10" si="14">G10-G9</f>
        <v>95.700000000011642</v>
      </c>
      <c r="I10" s="2">
        <v>24554258</v>
      </c>
      <c r="J10" s="8">
        <f t="shared" ref="J10" si="15">I10-I9</f>
        <v>9070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baseColWidth="10" defaultRowHeight="15" x14ac:dyDescent="0.25"/>
  <sheetData>
    <row r="1" spans="1:5" x14ac:dyDescent="0.25">
      <c r="A1" s="2"/>
      <c r="B1" s="2"/>
      <c r="C1" s="2"/>
      <c r="D1" s="52" t="s">
        <v>72</v>
      </c>
      <c r="E1" s="2" t="s">
        <v>73</v>
      </c>
    </row>
    <row r="2" spans="1:5" x14ac:dyDescent="0.25">
      <c r="A2" s="69" t="s">
        <v>32</v>
      </c>
      <c r="B2" s="70">
        <v>0.27152777777777776</v>
      </c>
      <c r="C2" s="70">
        <v>0.76458333333333339</v>
      </c>
      <c r="D2" s="68">
        <f>C2-B2</f>
        <v>0.49305555555555564</v>
      </c>
      <c r="E2" s="71" t="s">
        <v>74</v>
      </c>
    </row>
    <row r="3" spans="1:5" x14ac:dyDescent="0.25">
      <c r="A3" s="69" t="s">
        <v>33</v>
      </c>
      <c r="B3" s="70">
        <v>0.2722222222222222</v>
      </c>
      <c r="C3" s="70">
        <v>0.76736111111111116</v>
      </c>
      <c r="D3" s="68">
        <f>C3-B3</f>
        <v>0.49513888888888896</v>
      </c>
      <c r="E3" s="71" t="s">
        <v>75</v>
      </c>
    </row>
    <row r="4" spans="1:5" x14ac:dyDescent="0.25">
      <c r="A4" s="69" t="s">
        <v>34</v>
      </c>
      <c r="B4" s="70">
        <v>0.27361111111111108</v>
      </c>
      <c r="C4" s="70">
        <v>0.76458333333333339</v>
      </c>
      <c r="D4" s="68">
        <f>C4-B4</f>
        <v>0.49097222222222231</v>
      </c>
      <c r="E4" s="71" t="s">
        <v>76</v>
      </c>
    </row>
    <row r="5" spans="1:5" x14ac:dyDescent="0.25">
      <c r="A5" s="69" t="s">
        <v>35</v>
      </c>
      <c r="B5" s="70">
        <v>0.27083333333333331</v>
      </c>
      <c r="C5" s="70">
        <v>0.76180555555555562</v>
      </c>
      <c r="D5" s="68">
        <f>C5-B5</f>
        <v>0.49097222222222231</v>
      </c>
      <c r="E5" s="71" t="s">
        <v>77</v>
      </c>
    </row>
    <row r="6" spans="1:5" x14ac:dyDescent="0.25">
      <c r="A6" s="69" t="s">
        <v>36</v>
      </c>
      <c r="B6" s="70">
        <v>0.27291666666666664</v>
      </c>
      <c r="C6" s="70">
        <v>0.75624999999999998</v>
      </c>
      <c r="D6" s="68">
        <f>C6-B6</f>
        <v>0.48333333333333334</v>
      </c>
      <c r="E6" s="71" t="s">
        <v>78</v>
      </c>
    </row>
    <row r="7" spans="1:5" x14ac:dyDescent="0.25">
      <c r="A7" s="69" t="s">
        <v>37</v>
      </c>
      <c r="B7" s="70">
        <v>0.27013888888888887</v>
      </c>
      <c r="C7" s="70">
        <v>0.76041666666666663</v>
      </c>
      <c r="D7" s="68">
        <f>C7-B7</f>
        <v>0.49027777777777776</v>
      </c>
      <c r="E7" s="71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13" workbookViewId="0">
      <selection activeCell="A40" sqref="A40:B40"/>
    </sheetView>
  </sheetViews>
  <sheetFormatPr baseColWidth="10" defaultRowHeight="15" x14ac:dyDescent="0.25"/>
  <cols>
    <col min="1" max="1" width="15.7109375" bestFit="1" customWidth="1"/>
    <col min="2" max="2" width="31" bestFit="1" customWidth="1"/>
  </cols>
  <sheetData>
    <row r="1" spans="1:2" x14ac:dyDescent="0.25">
      <c r="A1" t="s">
        <v>11</v>
      </c>
    </row>
    <row r="2" spans="1:2" x14ac:dyDescent="0.25">
      <c r="A2" t="s">
        <v>0</v>
      </c>
      <c r="B2" t="s">
        <v>10</v>
      </c>
    </row>
    <row r="3" spans="1:2" x14ac:dyDescent="0.25">
      <c r="A3" s="1">
        <v>43164</v>
      </c>
      <c r="B3">
        <v>538.6</v>
      </c>
    </row>
    <row r="4" spans="1:2" x14ac:dyDescent="0.25">
      <c r="A4" s="1">
        <v>43165</v>
      </c>
      <c r="B4">
        <v>504.7</v>
      </c>
    </row>
    <row r="5" spans="1:2" x14ac:dyDescent="0.25">
      <c r="A5" s="1">
        <v>43166</v>
      </c>
      <c r="B5">
        <v>3637.4</v>
      </c>
    </row>
    <row r="6" spans="1:2" x14ac:dyDescent="0.25">
      <c r="A6" s="1">
        <v>43167</v>
      </c>
      <c r="B6">
        <v>6182.7</v>
      </c>
    </row>
    <row r="7" spans="1:2" x14ac:dyDescent="0.25">
      <c r="A7" s="1">
        <v>43168</v>
      </c>
      <c r="B7">
        <v>4499.3999999999996</v>
      </c>
    </row>
    <row r="8" spans="1:2" x14ac:dyDescent="0.25">
      <c r="A8" s="1">
        <v>43169</v>
      </c>
      <c r="B8">
        <v>4695.5</v>
      </c>
    </row>
    <row r="9" spans="1:2" x14ac:dyDescent="0.25">
      <c r="A9" s="1">
        <v>43170</v>
      </c>
      <c r="B9">
        <v>5789.4</v>
      </c>
    </row>
    <row r="10" spans="1:2" x14ac:dyDescent="0.25">
      <c r="A10" s="1">
        <v>43171</v>
      </c>
      <c r="B10">
        <v>5367</v>
      </c>
    </row>
    <row r="11" spans="1:2" x14ac:dyDescent="0.25">
      <c r="A11" s="1">
        <v>43172</v>
      </c>
      <c r="B11">
        <v>4609.3</v>
      </c>
    </row>
    <row r="13" spans="1:2" x14ac:dyDescent="0.25">
      <c r="A13" t="s">
        <v>12</v>
      </c>
    </row>
    <row r="14" spans="1:2" x14ac:dyDescent="0.25">
      <c r="A14" t="s">
        <v>0</v>
      </c>
      <c r="B14" t="s">
        <v>10</v>
      </c>
    </row>
    <row r="15" spans="1:2" x14ac:dyDescent="0.25">
      <c r="A15" s="1">
        <v>43164</v>
      </c>
      <c r="B15">
        <v>545.6</v>
      </c>
    </row>
    <row r="16" spans="1:2" x14ac:dyDescent="0.25">
      <c r="A16" s="1">
        <v>43165</v>
      </c>
      <c r="B16">
        <v>502.7</v>
      </c>
    </row>
    <row r="17" spans="1:2" x14ac:dyDescent="0.25">
      <c r="A17" s="1">
        <v>43166</v>
      </c>
      <c r="B17">
        <v>3725.8</v>
      </c>
    </row>
    <row r="18" spans="1:2" x14ac:dyDescent="0.25">
      <c r="A18" s="1">
        <v>43167</v>
      </c>
      <c r="B18">
        <v>6249.4</v>
      </c>
    </row>
    <row r="19" spans="1:2" x14ac:dyDescent="0.25">
      <c r="A19" s="1">
        <v>43168</v>
      </c>
      <c r="B19">
        <v>5496.6</v>
      </c>
    </row>
    <row r="20" spans="1:2" x14ac:dyDescent="0.25">
      <c r="A20" s="1">
        <v>43169</v>
      </c>
      <c r="B20">
        <v>4605</v>
      </c>
    </row>
    <row r="21" spans="1:2" x14ac:dyDescent="0.25">
      <c r="A21" s="1">
        <v>43170</v>
      </c>
      <c r="B21">
        <v>5706.2</v>
      </c>
    </row>
    <row r="22" spans="1:2" x14ac:dyDescent="0.25">
      <c r="A22" s="1">
        <v>43171</v>
      </c>
      <c r="B22">
        <v>5510.4</v>
      </c>
    </row>
    <row r="23" spans="1:2" x14ac:dyDescent="0.25">
      <c r="A23" s="1">
        <v>43172</v>
      </c>
      <c r="B23">
        <v>4591.6000000000004</v>
      </c>
    </row>
    <row r="25" spans="1:2" x14ac:dyDescent="0.25">
      <c r="A25" t="s">
        <v>13</v>
      </c>
    </row>
    <row r="26" spans="1:2" x14ac:dyDescent="0.25">
      <c r="A26" t="s">
        <v>0</v>
      </c>
      <c r="B26" t="s">
        <v>10</v>
      </c>
    </row>
    <row r="27" spans="1:2" x14ac:dyDescent="0.25">
      <c r="A27" s="1">
        <v>43164</v>
      </c>
      <c r="B27">
        <v>555.9</v>
      </c>
    </row>
    <row r="28" spans="1:2" x14ac:dyDescent="0.25">
      <c r="A28" s="1">
        <v>43165</v>
      </c>
      <c r="B28">
        <v>509.2</v>
      </c>
    </row>
    <row r="29" spans="1:2" x14ac:dyDescent="0.25">
      <c r="A29" s="1">
        <v>43166</v>
      </c>
      <c r="B29">
        <v>4386</v>
      </c>
    </row>
    <row r="30" spans="1:2" x14ac:dyDescent="0.25">
      <c r="A30" s="1">
        <v>43167</v>
      </c>
      <c r="B30">
        <v>7019.2</v>
      </c>
    </row>
    <row r="31" spans="1:2" x14ac:dyDescent="0.25">
      <c r="A31" s="1">
        <v>43168</v>
      </c>
      <c r="B31">
        <v>5504.9</v>
      </c>
    </row>
    <row r="32" spans="1:2" x14ac:dyDescent="0.25">
      <c r="A32" s="1">
        <v>43169</v>
      </c>
      <c r="B32">
        <v>4582.2</v>
      </c>
    </row>
    <row r="33" spans="1:2" x14ac:dyDescent="0.25">
      <c r="A33" s="1">
        <v>43170</v>
      </c>
      <c r="B33">
        <v>5653.5</v>
      </c>
    </row>
    <row r="34" spans="1:2" x14ac:dyDescent="0.25">
      <c r="A34" s="1">
        <v>43171</v>
      </c>
      <c r="B34">
        <v>5495.2</v>
      </c>
    </row>
    <row r="35" spans="1:2" x14ac:dyDescent="0.25">
      <c r="A35" s="1">
        <v>43172</v>
      </c>
      <c r="B35">
        <v>4572.8</v>
      </c>
    </row>
    <row r="37" spans="1:2" x14ac:dyDescent="0.25">
      <c r="A37" t="s">
        <v>14</v>
      </c>
    </row>
    <row r="38" spans="1:2" x14ac:dyDescent="0.25">
      <c r="A38" t="s">
        <v>0</v>
      </c>
      <c r="B38" t="s">
        <v>10</v>
      </c>
    </row>
    <row r="39" spans="1:2" x14ac:dyDescent="0.25">
      <c r="A39" s="1">
        <v>43164</v>
      </c>
      <c r="B39">
        <v>558.20000000000005</v>
      </c>
    </row>
    <row r="40" spans="1:2" x14ac:dyDescent="0.25">
      <c r="A40" s="1">
        <v>43165</v>
      </c>
      <c r="B40">
        <v>490</v>
      </c>
    </row>
    <row r="41" spans="1:2" x14ac:dyDescent="0.25">
      <c r="A41" s="1">
        <v>43166</v>
      </c>
      <c r="B41">
        <v>3786</v>
      </c>
    </row>
    <row r="42" spans="1:2" x14ac:dyDescent="0.25">
      <c r="A42" s="1">
        <v>43167</v>
      </c>
      <c r="B42">
        <v>6389</v>
      </c>
    </row>
    <row r="43" spans="1:2" x14ac:dyDescent="0.25">
      <c r="A43" s="1">
        <v>43168</v>
      </c>
      <c r="B43">
        <v>5626.1</v>
      </c>
    </row>
    <row r="44" spans="1:2" x14ac:dyDescent="0.25">
      <c r="A44" s="1">
        <v>43169</v>
      </c>
      <c r="B44">
        <v>4768.5</v>
      </c>
    </row>
    <row r="45" spans="1:2" x14ac:dyDescent="0.25">
      <c r="A45" s="1">
        <v>43170</v>
      </c>
      <c r="B45">
        <v>5880.8</v>
      </c>
    </row>
    <row r="46" spans="1:2" x14ac:dyDescent="0.25">
      <c r="A46" s="1">
        <v>43171</v>
      </c>
      <c r="B46">
        <v>5633.2</v>
      </c>
    </row>
    <row r="47" spans="1:2" x14ac:dyDescent="0.25">
      <c r="A47" s="1">
        <v>43172</v>
      </c>
      <c r="B47">
        <v>4729.2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42" sqref="C42"/>
    </sheetView>
  </sheetViews>
  <sheetFormatPr baseColWidth="10" defaultRowHeight="15" x14ac:dyDescent="0.25"/>
  <cols>
    <col min="1" max="1" width="15.7109375" bestFit="1" customWidth="1"/>
    <col min="2" max="2" width="15.7109375" customWidth="1"/>
    <col min="3" max="3" width="31" bestFit="1" customWidth="1"/>
    <col min="7" max="7" width="15.7109375" bestFit="1" customWidth="1"/>
  </cols>
  <sheetData>
    <row r="1" spans="1:7" x14ac:dyDescent="0.25">
      <c r="A1" s="2" t="s">
        <v>0</v>
      </c>
      <c r="B1" s="2"/>
      <c r="C1" s="2" t="s">
        <v>10</v>
      </c>
    </row>
    <row r="2" spans="1:7" x14ac:dyDescent="0.25">
      <c r="A2" s="4">
        <v>43166</v>
      </c>
      <c r="B2" s="7">
        <f>A2-1</f>
        <v>43165</v>
      </c>
      <c r="C2" s="2">
        <v>3637.4</v>
      </c>
      <c r="G2" s="1"/>
    </row>
    <row r="3" spans="1:7" x14ac:dyDescent="0.25">
      <c r="A3" s="4">
        <v>43166</v>
      </c>
      <c r="B3" s="7">
        <f t="shared" ref="B3:B5" si="0">A3-1</f>
        <v>43165</v>
      </c>
      <c r="C3" s="2">
        <v>3725.8</v>
      </c>
    </row>
    <row r="4" spans="1:7" x14ac:dyDescent="0.25">
      <c r="A4" s="4">
        <v>43166</v>
      </c>
      <c r="B4" s="7">
        <f t="shared" si="0"/>
        <v>43165</v>
      </c>
      <c r="C4" s="2">
        <v>4386</v>
      </c>
    </row>
    <row r="5" spans="1:7" x14ac:dyDescent="0.25">
      <c r="A5" s="4">
        <v>43166</v>
      </c>
      <c r="B5" s="7">
        <f t="shared" si="0"/>
        <v>43165</v>
      </c>
      <c r="C5" s="2">
        <v>3786</v>
      </c>
    </row>
    <row r="6" spans="1:7" x14ac:dyDescent="0.25">
      <c r="A6" s="2"/>
      <c r="B6" s="2"/>
      <c r="C6" s="9">
        <f>AVERAGE(C2:C5)</f>
        <v>3883.8</v>
      </c>
    </row>
    <row r="8" spans="1:7" x14ac:dyDescent="0.25">
      <c r="A8" s="1">
        <v>43167</v>
      </c>
      <c r="B8" s="7">
        <f>A8-1</f>
        <v>43166</v>
      </c>
      <c r="C8">
        <v>6182.7</v>
      </c>
    </row>
    <row r="9" spans="1:7" x14ac:dyDescent="0.25">
      <c r="A9" s="1">
        <v>43167</v>
      </c>
      <c r="B9" s="7">
        <f t="shared" ref="B9:B11" si="1">A9-1</f>
        <v>43166</v>
      </c>
      <c r="C9">
        <v>6249.4</v>
      </c>
    </row>
    <row r="10" spans="1:7" x14ac:dyDescent="0.25">
      <c r="A10" s="1">
        <v>43167</v>
      </c>
      <c r="B10" s="7">
        <f t="shared" si="1"/>
        <v>43166</v>
      </c>
      <c r="C10">
        <v>7019.2</v>
      </c>
    </row>
    <row r="11" spans="1:7" x14ac:dyDescent="0.25">
      <c r="A11" s="1">
        <v>43167</v>
      </c>
      <c r="B11" s="7">
        <f t="shared" si="1"/>
        <v>43166</v>
      </c>
      <c r="C11">
        <v>6389</v>
      </c>
    </row>
    <row r="12" spans="1:7" x14ac:dyDescent="0.25">
      <c r="C12" s="9">
        <f>AVERAGE(C8:C11)</f>
        <v>6460.0749999999998</v>
      </c>
    </row>
    <row r="14" spans="1:7" x14ac:dyDescent="0.25">
      <c r="A14" s="1">
        <v>43168</v>
      </c>
      <c r="B14" s="7">
        <f>A14-1</f>
        <v>43167</v>
      </c>
      <c r="C14">
        <v>4499.3999999999996</v>
      </c>
    </row>
    <row r="15" spans="1:7" x14ac:dyDescent="0.25">
      <c r="A15" s="1">
        <v>43168</v>
      </c>
      <c r="B15" s="7">
        <f t="shared" ref="B15:B17" si="2">A15-1</f>
        <v>43167</v>
      </c>
      <c r="C15">
        <v>5496.6</v>
      </c>
    </row>
    <row r="16" spans="1:7" x14ac:dyDescent="0.25">
      <c r="A16" s="1">
        <v>43168</v>
      </c>
      <c r="B16" s="7">
        <f t="shared" si="2"/>
        <v>43167</v>
      </c>
      <c r="C16">
        <v>5504.9</v>
      </c>
    </row>
    <row r="17" spans="1:3" x14ac:dyDescent="0.25">
      <c r="A17" s="1">
        <v>43168</v>
      </c>
      <c r="B17" s="7">
        <f t="shared" si="2"/>
        <v>43167</v>
      </c>
      <c r="C17">
        <v>5626.1</v>
      </c>
    </row>
    <row r="18" spans="1:3" x14ac:dyDescent="0.25">
      <c r="C18" s="9">
        <f>AVERAGE(C14:C17)</f>
        <v>5281.75</v>
      </c>
    </row>
    <row r="20" spans="1:3" x14ac:dyDescent="0.25">
      <c r="A20" s="1">
        <v>43169</v>
      </c>
      <c r="B20" s="7">
        <f>A20-1</f>
        <v>43168</v>
      </c>
      <c r="C20">
        <v>4695.5</v>
      </c>
    </row>
    <row r="21" spans="1:3" x14ac:dyDescent="0.25">
      <c r="A21" s="1">
        <v>43169</v>
      </c>
      <c r="B21" s="7">
        <f t="shared" ref="B21:B23" si="3">A21-1</f>
        <v>43168</v>
      </c>
      <c r="C21">
        <v>4605</v>
      </c>
    </row>
    <row r="22" spans="1:3" x14ac:dyDescent="0.25">
      <c r="A22" s="1">
        <v>43169</v>
      </c>
      <c r="B22" s="7">
        <f t="shared" si="3"/>
        <v>43168</v>
      </c>
      <c r="C22">
        <v>4582.2</v>
      </c>
    </row>
    <row r="23" spans="1:3" x14ac:dyDescent="0.25">
      <c r="A23" s="1">
        <v>43169</v>
      </c>
      <c r="B23" s="7">
        <f t="shared" si="3"/>
        <v>43168</v>
      </c>
      <c r="C23">
        <v>4768.5</v>
      </c>
    </row>
    <row r="24" spans="1:3" x14ac:dyDescent="0.25">
      <c r="C24" s="9">
        <f>AVERAGE(C20:C23)</f>
        <v>4662.8</v>
      </c>
    </row>
    <row r="26" spans="1:3" x14ac:dyDescent="0.25">
      <c r="A26" s="1">
        <v>43170</v>
      </c>
      <c r="B26" s="7">
        <f>A26-1</f>
        <v>43169</v>
      </c>
      <c r="C26">
        <v>5789.4</v>
      </c>
    </row>
    <row r="27" spans="1:3" x14ac:dyDescent="0.25">
      <c r="A27" s="1">
        <v>43170</v>
      </c>
      <c r="B27" s="7">
        <f t="shared" ref="B27:B29" si="4">A27-1</f>
        <v>43169</v>
      </c>
      <c r="C27">
        <v>5706.2</v>
      </c>
    </row>
    <row r="28" spans="1:3" x14ac:dyDescent="0.25">
      <c r="A28" s="1">
        <v>43170</v>
      </c>
      <c r="B28" s="7">
        <f t="shared" si="4"/>
        <v>43169</v>
      </c>
      <c r="C28">
        <v>5653.5</v>
      </c>
    </row>
    <row r="29" spans="1:3" x14ac:dyDescent="0.25">
      <c r="A29" s="1">
        <v>43170</v>
      </c>
      <c r="B29" s="7">
        <f t="shared" si="4"/>
        <v>43169</v>
      </c>
      <c r="C29">
        <v>5880.8</v>
      </c>
    </row>
    <row r="30" spans="1:3" x14ac:dyDescent="0.25">
      <c r="C30" s="9">
        <f>AVERAGE(C26:C29)</f>
        <v>5757.4749999999995</v>
      </c>
    </row>
    <row r="32" spans="1:3" x14ac:dyDescent="0.25">
      <c r="A32" s="1">
        <v>43171</v>
      </c>
      <c r="B32" s="7">
        <f>A32-1</f>
        <v>43170</v>
      </c>
      <c r="C32">
        <v>5367</v>
      </c>
    </row>
    <row r="33" spans="1:3" x14ac:dyDescent="0.25">
      <c r="A33" s="1">
        <v>43171</v>
      </c>
      <c r="B33" s="7">
        <f t="shared" ref="B33:B35" si="5">A33-1</f>
        <v>43170</v>
      </c>
      <c r="C33">
        <v>5510.4</v>
      </c>
    </row>
    <row r="34" spans="1:3" x14ac:dyDescent="0.25">
      <c r="A34" s="1">
        <v>43171</v>
      </c>
      <c r="B34" s="7">
        <f t="shared" si="5"/>
        <v>43170</v>
      </c>
      <c r="C34">
        <v>5495.2</v>
      </c>
    </row>
    <row r="35" spans="1:3" x14ac:dyDescent="0.25">
      <c r="A35" s="1">
        <v>43171</v>
      </c>
      <c r="B35" s="7">
        <f t="shared" si="5"/>
        <v>43170</v>
      </c>
      <c r="C35">
        <v>5633.2</v>
      </c>
    </row>
    <row r="36" spans="1:3" x14ac:dyDescent="0.25">
      <c r="C36" s="9">
        <f>AVERAGE(C32:C35)</f>
        <v>5501.45</v>
      </c>
    </row>
    <row r="38" spans="1:3" x14ac:dyDescent="0.25">
      <c r="A38" s="1">
        <v>43172</v>
      </c>
      <c r="B38" s="7">
        <f>A38-1</f>
        <v>43171</v>
      </c>
      <c r="C38">
        <v>4609.3</v>
      </c>
    </row>
    <row r="39" spans="1:3" x14ac:dyDescent="0.25">
      <c r="A39" s="1">
        <v>43172</v>
      </c>
      <c r="B39" s="7">
        <f t="shared" ref="B39:B41" si="6">A39-1</f>
        <v>43171</v>
      </c>
      <c r="C39">
        <v>4591.6000000000004</v>
      </c>
    </row>
    <row r="40" spans="1:3" x14ac:dyDescent="0.25">
      <c r="A40" s="1">
        <v>43172</v>
      </c>
      <c r="B40" s="7">
        <f t="shared" si="6"/>
        <v>43171</v>
      </c>
      <c r="C40">
        <v>4572.8</v>
      </c>
    </row>
    <row r="41" spans="1:3" x14ac:dyDescent="0.25">
      <c r="A41" s="1">
        <v>43172</v>
      </c>
      <c r="B41" s="7">
        <f t="shared" si="6"/>
        <v>43171</v>
      </c>
      <c r="C41">
        <v>4729.2</v>
      </c>
    </row>
    <row r="42" spans="1:3" x14ac:dyDescent="0.25">
      <c r="C42" s="9">
        <f>AVERAGE(C38:C41)</f>
        <v>4625.7250000000004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5" sqref="C5:C11"/>
    </sheetView>
  </sheetViews>
  <sheetFormatPr baseColWidth="10" defaultRowHeight="15" x14ac:dyDescent="0.25"/>
  <cols>
    <col min="1" max="1" width="16" customWidth="1"/>
    <col min="2" max="2" width="16.5703125" customWidth="1"/>
    <col min="3" max="3" width="18.42578125" customWidth="1"/>
    <col min="4" max="4" width="17.5703125" customWidth="1"/>
  </cols>
  <sheetData>
    <row r="1" spans="1:4" x14ac:dyDescent="0.25">
      <c r="A1" t="s">
        <v>15</v>
      </c>
      <c r="B1">
        <v>2129.4</v>
      </c>
    </row>
    <row r="2" spans="1:4" x14ac:dyDescent="0.25">
      <c r="A2" t="s">
        <v>16</v>
      </c>
      <c r="B2">
        <v>1000</v>
      </c>
    </row>
    <row r="4" spans="1:4" x14ac:dyDescent="0.25">
      <c r="A4" s="2" t="s">
        <v>0</v>
      </c>
      <c r="B4" s="2" t="s">
        <v>19</v>
      </c>
      <c r="C4" s="2" t="s">
        <v>17</v>
      </c>
      <c r="D4" s="8" t="s">
        <v>18</v>
      </c>
    </row>
    <row r="5" spans="1:4" x14ac:dyDescent="0.25">
      <c r="A5" s="11">
        <v>43165</v>
      </c>
      <c r="B5" s="2">
        <v>2120</v>
      </c>
      <c r="C5" s="2">
        <v>3883.8</v>
      </c>
      <c r="D5" s="8">
        <f>B5/(C5*$B$1/$B$2)</f>
        <v>0.25634317188584022</v>
      </c>
    </row>
    <row r="6" spans="1:4" x14ac:dyDescent="0.25">
      <c r="A6" s="11">
        <v>43166</v>
      </c>
      <c r="B6" s="2">
        <v>8702</v>
      </c>
      <c r="C6" s="2">
        <v>6460.0749999999998</v>
      </c>
      <c r="D6" s="8">
        <f t="shared" ref="D6:D11" si="0">B6/(C6*$B$1/$B$2)</f>
        <v>0.63259283576742376</v>
      </c>
    </row>
    <row r="7" spans="1:4" x14ac:dyDescent="0.25">
      <c r="A7" s="11">
        <v>43167</v>
      </c>
      <c r="B7" s="2">
        <v>8236</v>
      </c>
      <c r="C7" s="2">
        <v>5281.75</v>
      </c>
      <c r="D7" s="8">
        <f t="shared" si="0"/>
        <v>0.73228686996705306</v>
      </c>
    </row>
    <row r="8" spans="1:4" x14ac:dyDescent="0.25">
      <c r="A8" s="11">
        <v>43168</v>
      </c>
      <c r="B8" s="2">
        <v>8740</v>
      </c>
      <c r="C8" s="2">
        <v>4662.8</v>
      </c>
      <c r="D8" s="8">
        <f t="shared" si="0"/>
        <v>0.88025275928219693</v>
      </c>
    </row>
    <row r="9" spans="1:4" x14ac:dyDescent="0.25">
      <c r="A9" s="11">
        <v>43169</v>
      </c>
      <c r="B9" s="2">
        <v>11202</v>
      </c>
      <c r="C9" s="2">
        <v>5757.4749999999995</v>
      </c>
      <c r="D9" s="8">
        <f t="shared" si="0"/>
        <v>0.91370553916401509</v>
      </c>
    </row>
    <row r="10" spans="1:4" x14ac:dyDescent="0.25">
      <c r="A10" s="11">
        <v>43170</v>
      </c>
      <c r="B10" s="2">
        <v>10694</v>
      </c>
      <c r="C10" s="2">
        <v>5501.45</v>
      </c>
      <c r="D10" s="8">
        <f t="shared" si="0"/>
        <v>0.91286332605928766</v>
      </c>
    </row>
    <row r="11" spans="1:4" x14ac:dyDescent="0.25">
      <c r="A11" s="11">
        <v>43171</v>
      </c>
      <c r="B11" s="2">
        <v>9062</v>
      </c>
      <c r="C11" s="2">
        <v>4625.7250000000004</v>
      </c>
      <c r="D11" s="8">
        <f t="shared" si="0"/>
        <v>0.91999824266325514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N25" sqref="N24:N25"/>
    </sheetView>
  </sheetViews>
  <sheetFormatPr baseColWidth="10" defaultRowHeight="15" x14ac:dyDescent="0.25"/>
  <cols>
    <col min="11" max="11" width="15" bestFit="1" customWidth="1"/>
    <col min="12" max="12" width="12.42578125" bestFit="1" customWidth="1"/>
  </cols>
  <sheetData>
    <row r="1" spans="1:15" ht="15.75" thickBot="1" x14ac:dyDescent="0.3">
      <c r="B1" s="57" t="s">
        <v>20</v>
      </c>
      <c r="C1" s="58"/>
      <c r="D1" s="59"/>
      <c r="E1" s="60" t="s">
        <v>21</v>
      </c>
      <c r="F1" s="61"/>
      <c r="G1" s="62"/>
    </row>
    <row r="2" spans="1:15" ht="15.75" thickBot="1" x14ac:dyDescent="0.3">
      <c r="A2" s="19" t="s">
        <v>22</v>
      </c>
      <c r="B2" s="12" t="s">
        <v>23</v>
      </c>
      <c r="C2" s="13" t="s">
        <v>24</v>
      </c>
      <c r="D2" s="14" t="s">
        <v>25</v>
      </c>
      <c r="E2" s="15" t="s">
        <v>23</v>
      </c>
      <c r="F2" s="16" t="s">
        <v>24</v>
      </c>
      <c r="G2" s="17" t="s">
        <v>25</v>
      </c>
      <c r="J2" s="41" t="s">
        <v>39</v>
      </c>
      <c r="K2" s="41" t="s">
        <v>40</v>
      </c>
    </row>
    <row r="3" spans="1:15" x14ac:dyDescent="0.25">
      <c r="A3" s="20" t="s">
        <v>26</v>
      </c>
      <c r="B3" s="23">
        <v>4035.7936169087889</v>
      </c>
      <c r="C3" s="24">
        <v>6474.6652505250031</v>
      </c>
      <c r="D3" s="25">
        <v>0</v>
      </c>
      <c r="E3" s="32">
        <v>10358.166603947679</v>
      </c>
      <c r="F3" s="33">
        <v>6552.4200470292317</v>
      </c>
      <c r="G3" s="34">
        <v>0</v>
      </c>
      <c r="J3" s="33">
        <v>6552.4200470292317</v>
      </c>
      <c r="K3" s="32">
        <v>10358.166603947679</v>
      </c>
    </row>
    <row r="4" spans="1:15" x14ac:dyDescent="0.25">
      <c r="A4" s="21" t="s">
        <v>27</v>
      </c>
      <c r="B4" s="26">
        <v>4561.3478311300278</v>
      </c>
      <c r="C4" s="27">
        <v>7217.1831420923581</v>
      </c>
      <c r="D4" s="28">
        <v>2.146913554933336E-2</v>
      </c>
      <c r="E4" s="35">
        <v>10186.05691430966</v>
      </c>
      <c r="F4" s="36">
        <v>6360.94552713132</v>
      </c>
      <c r="G4" s="37">
        <v>127.26004597640343</v>
      </c>
      <c r="H4">
        <f>F4*$E$3/$F$3</f>
        <v>10055.480731662572</v>
      </c>
      <c r="I4" s="47">
        <f>H4-E4</f>
        <v>-130.57618264708799</v>
      </c>
      <c r="J4" s="36">
        <v>5281.75</v>
      </c>
      <c r="K4">
        <f>J4*K3/J3</f>
        <v>8349.4718085427066</v>
      </c>
    </row>
    <row r="5" spans="1:15" x14ac:dyDescent="0.25">
      <c r="A5" s="21" t="s">
        <v>28</v>
      </c>
      <c r="B5" s="26">
        <v>2774.843566187968</v>
      </c>
      <c r="C5" s="27">
        <v>4338.3345719345689</v>
      </c>
      <c r="D5" s="28">
        <v>0</v>
      </c>
      <c r="E5" s="35">
        <v>7091.0734916885694</v>
      </c>
      <c r="F5" s="36">
        <v>4320.7326625627038</v>
      </c>
      <c r="G5" s="37">
        <v>14.28294300087224</v>
      </c>
      <c r="H5">
        <f t="shared" ref="H5:H14" si="0">F5*$E$3/$F$3</f>
        <v>6830.2807891924012</v>
      </c>
      <c r="I5" s="47">
        <f t="shared" ref="I5:I14" si="1">H5-E5</f>
        <v>-260.7927024961682</v>
      </c>
    </row>
    <row r="6" spans="1:15" x14ac:dyDescent="0.25">
      <c r="A6" s="21" t="s">
        <v>29</v>
      </c>
      <c r="B6" s="26">
        <v>446.12695127700766</v>
      </c>
      <c r="C6" s="27">
        <v>755.61786945803715</v>
      </c>
      <c r="D6" s="28">
        <v>400.92510887993706</v>
      </c>
      <c r="E6" s="35">
        <v>1031.1887364104391</v>
      </c>
      <c r="F6" s="36">
        <v>683.75760777314167</v>
      </c>
      <c r="G6" s="37">
        <v>2.348562004529763</v>
      </c>
      <c r="H6">
        <f t="shared" si="0"/>
        <v>1080.8945652441801</v>
      </c>
      <c r="I6" s="47">
        <f t="shared" si="1"/>
        <v>49.705828833740952</v>
      </c>
    </row>
    <row r="7" spans="1:15" x14ac:dyDescent="0.25">
      <c r="A7" s="21" t="s">
        <v>30</v>
      </c>
      <c r="B7" s="26">
        <v>345.83596421616772</v>
      </c>
      <c r="C7" s="27">
        <v>640.44531763970542</v>
      </c>
      <c r="D7" s="28">
        <v>0</v>
      </c>
      <c r="E7" s="35">
        <v>853.5994979018966</v>
      </c>
      <c r="F7" s="36">
        <v>621.71266165692361</v>
      </c>
      <c r="G7" s="37">
        <v>55.200314240391705</v>
      </c>
      <c r="H7">
        <f t="shared" si="0"/>
        <v>982.81295811398388</v>
      </c>
      <c r="I7" s="47">
        <f t="shared" si="1"/>
        <v>129.21346021208728</v>
      </c>
      <c r="K7" s="3" t="s">
        <v>63</v>
      </c>
      <c r="L7" s="3" t="s">
        <v>64</v>
      </c>
      <c r="N7" s="49" t="s">
        <v>0</v>
      </c>
      <c r="O7" s="49" t="s">
        <v>25</v>
      </c>
    </row>
    <row r="8" spans="1:15" x14ac:dyDescent="0.25">
      <c r="A8" s="21" t="s">
        <v>31</v>
      </c>
      <c r="B8" s="26">
        <v>524.62750348001714</v>
      </c>
      <c r="C8" s="27">
        <v>3797.60189958609</v>
      </c>
      <c r="D8" s="28">
        <v>1171.9459475454519</v>
      </c>
      <c r="E8" s="35">
        <v>2120</v>
      </c>
      <c r="F8" s="36">
        <v>3883.8</v>
      </c>
      <c r="G8" s="37" t="s">
        <v>38</v>
      </c>
      <c r="H8">
        <f t="shared" si="0"/>
        <v>6139.5709016932205</v>
      </c>
      <c r="I8" s="47">
        <f t="shared" si="1"/>
        <v>4019.5709016932205</v>
      </c>
      <c r="J8" s="51">
        <v>43165</v>
      </c>
      <c r="K8" s="3">
        <v>4019.5709016932205</v>
      </c>
      <c r="L8" s="2">
        <f>L19+L26+L37</f>
        <v>12364.99992</v>
      </c>
      <c r="N8" s="50">
        <v>43165</v>
      </c>
      <c r="O8" s="49">
        <v>4000</v>
      </c>
    </row>
    <row r="9" spans="1:15" x14ac:dyDescent="0.25">
      <c r="A9" s="21" t="s">
        <v>32</v>
      </c>
      <c r="B9" s="26">
        <v>4409.4623446454607</v>
      </c>
      <c r="C9" s="27">
        <v>7305.7787403763587</v>
      </c>
      <c r="D9" s="28">
        <v>325.68977220884244</v>
      </c>
      <c r="E9" s="35">
        <v>8702</v>
      </c>
      <c r="F9" s="36">
        <v>6460.0749999999998</v>
      </c>
      <c r="G9" s="37">
        <v>0</v>
      </c>
      <c r="H9">
        <f t="shared" si="0"/>
        <v>10212.1861302734</v>
      </c>
      <c r="I9" s="47">
        <f t="shared" si="1"/>
        <v>1510.1861302733996</v>
      </c>
      <c r="J9" s="51">
        <v>43166</v>
      </c>
      <c r="K9" s="2">
        <v>1510.1861302733996</v>
      </c>
      <c r="L9" s="3">
        <f>L20+L27+L32+L38</f>
        <v>1609.4147160000002</v>
      </c>
      <c r="N9" s="50">
        <v>43166</v>
      </c>
      <c r="O9" s="49">
        <v>1609.4147160000002</v>
      </c>
    </row>
    <row r="10" spans="1:15" x14ac:dyDescent="0.25">
      <c r="A10" s="21" t="s">
        <v>33</v>
      </c>
      <c r="B10" s="26">
        <v>3596.530298317472</v>
      </c>
      <c r="C10" s="27">
        <v>6602.6886835294463</v>
      </c>
      <c r="D10" s="28">
        <v>334.68803517967052</v>
      </c>
      <c r="E10" s="35">
        <v>8236</v>
      </c>
      <c r="F10" s="36">
        <v>5281.75</v>
      </c>
      <c r="G10" s="37">
        <v>1139.3357967115965</v>
      </c>
      <c r="H10">
        <f t="shared" si="0"/>
        <v>8349.4718085427066</v>
      </c>
      <c r="I10" s="47">
        <f t="shared" si="1"/>
        <v>113.47180854270664</v>
      </c>
      <c r="J10" s="48">
        <v>43167</v>
      </c>
      <c r="K10" s="2">
        <v>113.47180854270664</v>
      </c>
      <c r="L10" s="2">
        <f>L21</f>
        <v>540.494955</v>
      </c>
    </row>
    <row r="11" spans="1:15" x14ac:dyDescent="0.25">
      <c r="A11" s="21" t="s">
        <v>34</v>
      </c>
      <c r="B11" s="26">
        <v>3827.7382900873822</v>
      </c>
      <c r="C11" s="27">
        <v>6149.2502004377857</v>
      </c>
      <c r="D11" s="28">
        <v>2.6654320557912191E-2</v>
      </c>
      <c r="E11" s="35">
        <v>8740</v>
      </c>
      <c r="F11" s="36">
        <v>4662.8</v>
      </c>
      <c r="G11" s="37">
        <v>73.970392294777824</v>
      </c>
      <c r="H11">
        <f t="shared" si="0"/>
        <v>7371.0261085573793</v>
      </c>
      <c r="I11" s="47">
        <f t="shared" si="1"/>
        <v>-1368.9738914426207</v>
      </c>
    </row>
    <row r="12" spans="1:15" x14ac:dyDescent="0.25">
      <c r="A12" s="21" t="s">
        <v>35</v>
      </c>
      <c r="B12" s="26">
        <v>4339.6818003416065</v>
      </c>
      <c r="C12" s="27">
        <v>6879.3934171833098</v>
      </c>
      <c r="D12" s="28">
        <v>2.6654320557912191E-2</v>
      </c>
      <c r="E12" s="35">
        <v>11202</v>
      </c>
      <c r="F12" s="36">
        <v>5757.4750000000004</v>
      </c>
      <c r="G12" s="37">
        <v>0</v>
      </c>
      <c r="H12">
        <f t="shared" si="0"/>
        <v>9101.5052209758942</v>
      </c>
      <c r="I12" s="47">
        <f t="shared" si="1"/>
        <v>-2100.4947790241058</v>
      </c>
    </row>
    <row r="13" spans="1:15" x14ac:dyDescent="0.25">
      <c r="A13" s="21" t="s">
        <v>36</v>
      </c>
      <c r="B13" s="26">
        <v>4261.2280729214353</v>
      </c>
      <c r="C13" s="27">
        <v>6746.4650926753566</v>
      </c>
      <c r="D13" s="28">
        <v>2.146913554933336E-2</v>
      </c>
      <c r="E13" s="35">
        <v>10694</v>
      </c>
      <c r="F13" s="36">
        <v>5501.45</v>
      </c>
      <c r="G13" s="37">
        <v>0</v>
      </c>
      <c r="H13">
        <f t="shared" si="0"/>
        <v>8696.7769548174892</v>
      </c>
      <c r="I13" s="47">
        <f t="shared" si="1"/>
        <v>-1997.2230451825108</v>
      </c>
    </row>
    <row r="14" spans="1:15" ht="15.75" thickBot="1" x14ac:dyDescent="0.3">
      <c r="A14" s="22" t="s">
        <v>37</v>
      </c>
      <c r="B14" s="29">
        <v>3694.2830034881831</v>
      </c>
      <c r="C14" s="30">
        <v>5695.4528788949056</v>
      </c>
      <c r="D14" s="31">
        <v>3.5098764896392826E-2</v>
      </c>
      <c r="E14" s="38">
        <v>9062</v>
      </c>
      <c r="F14" s="39">
        <v>4625.7250000000004</v>
      </c>
      <c r="G14" s="40">
        <v>0</v>
      </c>
      <c r="H14">
        <f t="shared" si="0"/>
        <v>7312.4173771138776</v>
      </c>
      <c r="I14" s="47">
        <f t="shared" si="1"/>
        <v>-1749.5826228861224</v>
      </c>
    </row>
    <row r="16" spans="1:15" x14ac:dyDescent="0.25">
      <c r="A16" t="s">
        <v>15</v>
      </c>
      <c r="B16">
        <v>2129.4</v>
      </c>
    </row>
    <row r="18" spans="1:12" x14ac:dyDescent="0.25">
      <c r="A18" s="43" t="s">
        <v>41</v>
      </c>
      <c r="E18" t="s">
        <v>59</v>
      </c>
      <c r="F18" t="s">
        <v>60</v>
      </c>
      <c r="H18" s="43" t="s">
        <v>49</v>
      </c>
      <c r="I18" s="43" t="s">
        <v>50</v>
      </c>
    </row>
    <row r="19" spans="1:12" x14ac:dyDescent="0.25">
      <c r="A19" s="11">
        <v>43165</v>
      </c>
      <c r="B19" s="45">
        <v>0.29166666666666669</v>
      </c>
      <c r="C19" s="45">
        <v>0.625</v>
      </c>
      <c r="E19" s="42">
        <f>C19-B19</f>
        <v>0.33333333333333331</v>
      </c>
      <c r="F19" s="44">
        <v>480</v>
      </c>
      <c r="G19" s="42"/>
      <c r="H19" t="s">
        <v>51</v>
      </c>
      <c r="I19">
        <v>23.43</v>
      </c>
      <c r="K19" s="11">
        <v>43165</v>
      </c>
      <c r="L19" s="2">
        <f>$B$16*($I$19/100)*F19/60</f>
        <v>3991.3473600000002</v>
      </c>
    </row>
    <row r="20" spans="1:12" x14ac:dyDescent="0.25">
      <c r="A20" s="66">
        <v>43166</v>
      </c>
      <c r="B20" s="45">
        <v>0.40277777777777773</v>
      </c>
      <c r="C20" s="45">
        <v>0.43611111111111112</v>
      </c>
      <c r="E20" s="42">
        <f>C20-B20</f>
        <v>3.3333333333333381E-2</v>
      </c>
      <c r="F20" s="44">
        <v>48</v>
      </c>
      <c r="G20" s="44">
        <f>F20+F21</f>
        <v>58</v>
      </c>
      <c r="K20" s="11">
        <v>43166</v>
      </c>
      <c r="L20" s="2">
        <f>$B$16*($I$19/100)*G20/60</f>
        <v>482.28780600000005</v>
      </c>
    </row>
    <row r="21" spans="1:12" x14ac:dyDescent="0.25">
      <c r="A21" s="66"/>
      <c r="B21" s="45">
        <v>0.4513888888888889</v>
      </c>
      <c r="C21" s="45">
        <v>0.45833333333333331</v>
      </c>
      <c r="E21" s="42">
        <f t="shared" ref="E21:E22" si="2">C21-B21</f>
        <v>6.9444444444444198E-3</v>
      </c>
      <c r="F21" s="44">
        <v>10</v>
      </c>
      <c r="G21" s="42"/>
      <c r="K21" s="11">
        <v>43167</v>
      </c>
      <c r="L21" s="2">
        <f>$B$16*($I$19/100)*F22/60</f>
        <v>540.494955</v>
      </c>
    </row>
    <row r="22" spans="1:12" x14ac:dyDescent="0.25">
      <c r="A22" s="11">
        <v>43167</v>
      </c>
      <c r="B22" s="45">
        <v>0.44097222222222227</v>
      </c>
      <c r="C22" s="45">
        <v>0.4861111111111111</v>
      </c>
      <c r="D22" t="s">
        <v>48</v>
      </c>
      <c r="E22" s="42">
        <f t="shared" si="2"/>
        <v>4.513888888888884E-2</v>
      </c>
      <c r="F22" s="44">
        <v>65</v>
      </c>
      <c r="G22" s="42"/>
    </row>
    <row r="23" spans="1:12" x14ac:dyDescent="0.25">
      <c r="F23" s="44"/>
    </row>
    <row r="24" spans="1:12" x14ac:dyDescent="0.25">
      <c r="F24" s="44"/>
    </row>
    <row r="25" spans="1:12" x14ac:dyDescent="0.25">
      <c r="A25" s="43" t="s">
        <v>42</v>
      </c>
      <c r="F25" s="44"/>
      <c r="H25" s="43" t="s">
        <v>49</v>
      </c>
      <c r="I25" s="43" t="s">
        <v>50</v>
      </c>
    </row>
    <row r="26" spans="1:12" x14ac:dyDescent="0.25">
      <c r="A26" s="64">
        <v>43165</v>
      </c>
      <c r="B26" s="45">
        <v>0.29166666666666669</v>
      </c>
      <c r="C26" s="45">
        <v>0.44097222222222227</v>
      </c>
      <c r="E26" s="42">
        <f>C26-B26</f>
        <v>0.14930555555555558</v>
      </c>
      <c r="F26" s="44">
        <v>215</v>
      </c>
      <c r="G26" s="44">
        <f>F26+F27</f>
        <v>570</v>
      </c>
      <c r="H26" t="s">
        <v>52</v>
      </c>
      <c r="I26">
        <v>22.37</v>
      </c>
      <c r="K26" s="11">
        <v>43165</v>
      </c>
      <c r="L26" s="2">
        <f>$B$16*($I$26/100)*G26/60</f>
        <v>4525.2944100000004</v>
      </c>
    </row>
    <row r="27" spans="1:12" x14ac:dyDescent="0.25">
      <c r="A27" s="65"/>
      <c r="B27" s="45">
        <v>0.49305555555555558</v>
      </c>
      <c r="C27" s="45">
        <v>0.73958333333333337</v>
      </c>
      <c r="E27" s="42">
        <f>C27-B27</f>
        <v>0.24652777777777779</v>
      </c>
      <c r="F27" s="44">
        <v>355</v>
      </c>
      <c r="G27" s="42"/>
      <c r="K27" s="11">
        <v>43166</v>
      </c>
      <c r="L27" s="2">
        <f>$B$16*($I$26/100)*F28/60</f>
        <v>555.73791000000006</v>
      </c>
    </row>
    <row r="28" spans="1:12" x14ac:dyDescent="0.25">
      <c r="A28" s="11">
        <v>43166</v>
      </c>
      <c r="B28" s="45">
        <v>0.29166666666666669</v>
      </c>
      <c r="C28" s="45">
        <v>0.36805555555555558</v>
      </c>
      <c r="E28" s="42">
        <f t="shared" ref="E28" si="3">C28-B28</f>
        <v>7.6388888888888895E-2</v>
      </c>
      <c r="F28" s="44">
        <v>70</v>
      </c>
      <c r="G28" s="42"/>
    </row>
    <row r="29" spans="1:12" x14ac:dyDescent="0.25">
      <c r="F29" s="44"/>
    </row>
    <row r="30" spans="1:12" x14ac:dyDescent="0.25">
      <c r="A30" s="43" t="s">
        <v>43</v>
      </c>
      <c r="F30" s="44"/>
      <c r="H30" s="43" t="s">
        <v>49</v>
      </c>
      <c r="I30" s="43" t="s">
        <v>50</v>
      </c>
    </row>
    <row r="31" spans="1:12" x14ac:dyDescent="0.25">
      <c r="A31" s="11">
        <v>43165</v>
      </c>
      <c r="B31" s="45">
        <v>0.38194444444444442</v>
      </c>
      <c r="C31" s="45">
        <v>0.46527777777777773</v>
      </c>
      <c r="D31" t="s">
        <v>44</v>
      </c>
      <c r="E31" s="42">
        <f>C31-B31</f>
        <v>8.3333333333333315E-2</v>
      </c>
      <c r="F31" s="44">
        <v>120</v>
      </c>
      <c r="G31" s="42"/>
      <c r="H31" t="s">
        <v>53</v>
      </c>
      <c r="I31">
        <v>24.5</v>
      </c>
      <c r="K31" s="11">
        <v>43165</v>
      </c>
      <c r="L31" s="2">
        <f>$B$16*($I$31/100)*F31/60</f>
        <v>1043.4059999999999</v>
      </c>
    </row>
    <row r="32" spans="1:12" x14ac:dyDescent="0.25">
      <c r="A32" s="11">
        <v>43166</v>
      </c>
      <c r="B32" s="45">
        <v>0.4236111111111111</v>
      </c>
      <c r="C32" s="45">
        <v>0.46666666666666662</v>
      </c>
      <c r="D32" t="s">
        <v>44</v>
      </c>
      <c r="E32" s="42">
        <f>C32-B32</f>
        <v>4.3055555555555514E-2</v>
      </c>
      <c r="F32" s="44">
        <v>62</v>
      </c>
      <c r="G32" s="42"/>
      <c r="K32" s="11">
        <v>43166</v>
      </c>
      <c r="L32" s="2">
        <f>$B$16*($I$31/100)*F32/60</f>
        <v>539.09309999999994</v>
      </c>
    </row>
    <row r="33" spans="1:13" x14ac:dyDescent="0.25">
      <c r="F33" s="44"/>
    </row>
    <row r="34" spans="1:13" x14ac:dyDescent="0.25">
      <c r="A34" s="43" t="s">
        <v>45</v>
      </c>
      <c r="F34" s="44"/>
      <c r="H34" s="43" t="s">
        <v>49</v>
      </c>
      <c r="I34" s="43" t="s">
        <v>50</v>
      </c>
    </row>
    <row r="35" spans="1:13" x14ac:dyDescent="0.25">
      <c r="A35" s="64">
        <v>43165</v>
      </c>
      <c r="B35" s="45">
        <v>0.29166666666666669</v>
      </c>
      <c r="C35" s="45">
        <v>0.47569444444444442</v>
      </c>
      <c r="D35" s="63" t="s">
        <v>46</v>
      </c>
      <c r="E35" s="42">
        <f>C35-B35</f>
        <v>0.18402777777777773</v>
      </c>
      <c r="F35" s="44">
        <v>265</v>
      </c>
      <c r="G35" s="44">
        <f>F35+F36</f>
        <v>415</v>
      </c>
      <c r="H35" t="s">
        <v>54</v>
      </c>
      <c r="I35">
        <v>24.5</v>
      </c>
      <c r="K35" s="10">
        <v>43165</v>
      </c>
      <c r="L35">
        <f>$B$16*($I$35/100)*G35/60</f>
        <v>3608.4457499999999</v>
      </c>
      <c r="M35" t="s">
        <v>61</v>
      </c>
    </row>
    <row r="36" spans="1:13" x14ac:dyDescent="0.25">
      <c r="A36" s="67"/>
      <c r="B36" s="45">
        <v>0.54166666666666663</v>
      </c>
      <c r="C36" s="45">
        <v>0.64583333333333337</v>
      </c>
      <c r="D36" s="63"/>
      <c r="E36" s="42">
        <f>C36-B36</f>
        <v>0.10416666666666674</v>
      </c>
      <c r="F36" s="44">
        <v>150</v>
      </c>
      <c r="G36" s="42"/>
      <c r="H36" t="s">
        <v>55</v>
      </c>
      <c r="I36">
        <v>1.3</v>
      </c>
      <c r="L36">
        <f>$B$16*($I$39/100)*G37/60</f>
        <v>239.91240000000005</v>
      </c>
      <c r="M36" t="s">
        <v>62</v>
      </c>
    </row>
    <row r="37" spans="1:13" x14ac:dyDescent="0.25">
      <c r="A37" s="67"/>
      <c r="B37" s="45">
        <v>0.29166666666666669</v>
      </c>
      <c r="C37" s="45">
        <v>0.44444444444444442</v>
      </c>
      <c r="D37" s="63" t="s">
        <v>47</v>
      </c>
      <c r="E37" s="42">
        <f t="shared" ref="E37:E39" si="4">C37-B37</f>
        <v>0.15277777777777773</v>
      </c>
      <c r="F37" s="44">
        <v>220</v>
      </c>
      <c r="G37" s="44">
        <f>F37+F38</f>
        <v>520</v>
      </c>
      <c r="H37" t="s">
        <v>56</v>
      </c>
      <c r="I37">
        <v>1.3</v>
      </c>
      <c r="K37" s="11">
        <v>43165</v>
      </c>
      <c r="L37" s="2">
        <f>L35+L36</f>
        <v>3848.35815</v>
      </c>
    </row>
    <row r="38" spans="1:13" x14ac:dyDescent="0.25">
      <c r="A38" s="65"/>
      <c r="B38" s="45">
        <v>0.54166666666666663</v>
      </c>
      <c r="C38" s="45">
        <v>0.75</v>
      </c>
      <c r="D38" s="63"/>
      <c r="E38" s="42">
        <f t="shared" si="4"/>
        <v>0.20833333333333337</v>
      </c>
      <c r="F38" s="44">
        <v>300</v>
      </c>
      <c r="G38" s="42"/>
      <c r="H38" t="s">
        <v>57</v>
      </c>
      <c r="I38">
        <v>1.3</v>
      </c>
      <c r="K38" s="11">
        <v>43166</v>
      </c>
      <c r="L38" s="2">
        <f>$B$16*($I$39/100)*F39/60</f>
        <v>32.295900000000003</v>
      </c>
    </row>
    <row r="39" spans="1:13" x14ac:dyDescent="0.25">
      <c r="A39" s="11">
        <v>43166</v>
      </c>
      <c r="B39" s="45">
        <v>0.29166666666666669</v>
      </c>
      <c r="C39" s="45">
        <v>0.36805555555555558</v>
      </c>
      <c r="D39" s="46" t="s">
        <v>47</v>
      </c>
      <c r="E39" s="42">
        <f t="shared" si="4"/>
        <v>7.6388888888888895E-2</v>
      </c>
      <c r="F39" s="44">
        <v>70</v>
      </c>
      <c r="G39" s="42"/>
      <c r="H39" t="s">
        <v>58</v>
      </c>
      <c r="I39">
        <v>1.3</v>
      </c>
    </row>
    <row r="40" spans="1:13" x14ac:dyDescent="0.25">
      <c r="F40" s="44"/>
    </row>
  </sheetData>
  <mergeCells count="7">
    <mergeCell ref="B1:D1"/>
    <mergeCell ref="E1:G1"/>
    <mergeCell ref="D35:D36"/>
    <mergeCell ref="D37:D38"/>
    <mergeCell ref="A26:A27"/>
    <mergeCell ref="A20:A21"/>
    <mergeCell ref="A35:A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C3" sqref="C3:C10"/>
    </sheetView>
  </sheetViews>
  <sheetFormatPr baseColWidth="10" defaultRowHeight="15" x14ac:dyDescent="0.25"/>
  <cols>
    <col min="2" max="2" width="14" bestFit="1" customWidth="1"/>
  </cols>
  <sheetData>
    <row r="2" spans="1:4" x14ac:dyDescent="0.25">
      <c r="A2" s="2" t="s">
        <v>0</v>
      </c>
      <c r="B2" s="2" t="s">
        <v>19</v>
      </c>
      <c r="C2" s="2" t="s">
        <v>25</v>
      </c>
      <c r="D2" s="52" t="s">
        <v>65</v>
      </c>
    </row>
    <row r="3" spans="1:4" x14ac:dyDescent="0.25">
      <c r="A3" s="53" t="s">
        <v>30</v>
      </c>
      <c r="B3" s="2">
        <v>853.5994979018966</v>
      </c>
      <c r="C3" s="2">
        <v>55.200314240391705</v>
      </c>
      <c r="D3" s="5">
        <f>B3/(B3+C3)*100</f>
        <v>93.926020504970225</v>
      </c>
    </row>
    <row r="4" spans="1:4" x14ac:dyDescent="0.25">
      <c r="A4" s="53">
        <v>43165</v>
      </c>
      <c r="B4" s="2">
        <v>2120</v>
      </c>
      <c r="C4" s="2">
        <v>4000</v>
      </c>
      <c r="D4" s="52">
        <f t="shared" ref="D4:D10" si="0">B4/(B4+C4)*100</f>
        <v>34.640522875816991</v>
      </c>
    </row>
    <row r="5" spans="1:4" x14ac:dyDescent="0.25">
      <c r="A5" s="53">
        <v>43166</v>
      </c>
      <c r="B5" s="2">
        <v>8702</v>
      </c>
      <c r="C5" s="2">
        <v>1609.4147160000002</v>
      </c>
      <c r="D5" s="52">
        <f t="shared" si="0"/>
        <v>84.391911679173319</v>
      </c>
    </row>
    <row r="6" spans="1:4" x14ac:dyDescent="0.25">
      <c r="A6" s="53">
        <v>43167</v>
      </c>
      <c r="B6" s="2">
        <v>8236</v>
      </c>
      <c r="C6" s="2">
        <v>1139.3357967115965</v>
      </c>
      <c r="D6" s="5">
        <f t="shared" si="0"/>
        <v>87.847520116439782</v>
      </c>
    </row>
    <row r="7" spans="1:4" x14ac:dyDescent="0.25">
      <c r="A7" s="53">
        <v>43168</v>
      </c>
      <c r="B7" s="2">
        <v>8740</v>
      </c>
      <c r="C7" s="2">
        <v>73.970392294777824</v>
      </c>
      <c r="D7" s="5">
        <f t="shared" si="0"/>
        <v>99.160759691688511</v>
      </c>
    </row>
    <row r="8" spans="1:4" x14ac:dyDescent="0.25">
      <c r="A8" s="53">
        <v>43169</v>
      </c>
      <c r="B8" s="2">
        <v>11202</v>
      </c>
      <c r="C8" s="2">
        <v>0</v>
      </c>
      <c r="D8" s="52">
        <f t="shared" si="0"/>
        <v>100</v>
      </c>
    </row>
    <row r="9" spans="1:4" x14ac:dyDescent="0.25">
      <c r="A9" s="53">
        <v>43170</v>
      </c>
      <c r="B9" s="2">
        <v>10694</v>
      </c>
      <c r="C9" s="2">
        <v>0</v>
      </c>
      <c r="D9" s="52">
        <f t="shared" si="0"/>
        <v>100</v>
      </c>
    </row>
    <row r="10" spans="1:4" x14ac:dyDescent="0.25">
      <c r="A10" s="53">
        <v>43171</v>
      </c>
      <c r="B10" s="2">
        <v>9062</v>
      </c>
      <c r="C10" s="2">
        <v>0</v>
      </c>
      <c r="D10" s="5">
        <f t="shared" si="0"/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5" sqref="A5:A12"/>
    </sheetView>
  </sheetViews>
  <sheetFormatPr baseColWidth="10" defaultRowHeight="15" x14ac:dyDescent="0.25"/>
  <cols>
    <col min="1" max="1" width="14.7109375" bestFit="1" customWidth="1"/>
    <col min="2" max="2" width="21.28515625" bestFit="1" customWidth="1"/>
    <col min="3" max="3" width="11.140625" customWidth="1"/>
    <col min="4" max="4" width="19.85546875" bestFit="1" customWidth="1"/>
  </cols>
  <sheetData>
    <row r="1" spans="1:6" x14ac:dyDescent="0.25">
      <c r="A1" t="s">
        <v>15</v>
      </c>
      <c r="B1">
        <v>2129.4</v>
      </c>
    </row>
    <row r="2" spans="1:6" x14ac:dyDescent="0.25">
      <c r="A2" t="s">
        <v>16</v>
      </c>
      <c r="B2">
        <v>1000</v>
      </c>
    </row>
    <row r="4" spans="1:6" x14ac:dyDescent="0.25">
      <c r="A4" s="2" t="s">
        <v>0</v>
      </c>
      <c r="B4" s="2" t="s">
        <v>66</v>
      </c>
      <c r="C4" s="2" t="s">
        <v>25</v>
      </c>
      <c r="D4" s="2" t="s">
        <v>67</v>
      </c>
      <c r="E4" s="52" t="s">
        <v>68</v>
      </c>
    </row>
    <row r="5" spans="1:6" x14ac:dyDescent="0.25">
      <c r="A5" s="53" t="s">
        <v>30</v>
      </c>
      <c r="B5" s="2">
        <v>853.5994979018966</v>
      </c>
      <c r="C5" s="2">
        <v>55.200314240391705</v>
      </c>
      <c r="D5" s="2">
        <v>621.71</v>
      </c>
      <c r="E5" s="2">
        <f>(B5+C5)/(D5*$B$1/$B$2)</f>
        <v>0.6864724712557142</v>
      </c>
    </row>
    <row r="6" spans="1:6" x14ac:dyDescent="0.25">
      <c r="A6" s="53">
        <v>43165</v>
      </c>
      <c r="B6" s="2">
        <v>2120</v>
      </c>
      <c r="C6" s="2">
        <v>4000</v>
      </c>
      <c r="D6" s="2">
        <v>3883.8</v>
      </c>
      <c r="E6" s="52">
        <f t="shared" ref="E6:E12" si="0">(B6+C6)/(D6*$B$1/$B$2)</f>
        <v>0.74000953393459534</v>
      </c>
      <c r="F6" s="53">
        <v>43165</v>
      </c>
    </row>
    <row r="7" spans="1:6" x14ac:dyDescent="0.25">
      <c r="A7" s="53">
        <v>43166</v>
      </c>
      <c r="B7" s="2">
        <v>8702</v>
      </c>
      <c r="C7" s="2">
        <v>1609.4147160000002</v>
      </c>
      <c r="D7" s="2">
        <v>6460.0749999999998</v>
      </c>
      <c r="E7" s="52">
        <f t="shared" si="0"/>
        <v>0.74958941346453511</v>
      </c>
      <c r="F7" s="53">
        <v>43166</v>
      </c>
    </row>
    <row r="8" spans="1:6" x14ac:dyDescent="0.25">
      <c r="A8" s="53">
        <v>43167</v>
      </c>
      <c r="B8" s="2">
        <v>8236</v>
      </c>
      <c r="C8" s="2">
        <v>1139.3357967115965</v>
      </c>
      <c r="D8" s="2">
        <v>5281.75</v>
      </c>
      <c r="E8" s="52">
        <f t="shared" si="0"/>
        <v>0.83358855093054918</v>
      </c>
      <c r="F8" s="53">
        <v>43167</v>
      </c>
    </row>
    <row r="9" spans="1:6" x14ac:dyDescent="0.25">
      <c r="A9" s="53">
        <v>43168</v>
      </c>
      <c r="B9" s="2">
        <v>8740</v>
      </c>
      <c r="C9" s="2">
        <v>73.970392294777824</v>
      </c>
      <c r="D9" s="2">
        <v>4662.8</v>
      </c>
      <c r="E9" s="52">
        <f t="shared" si="0"/>
        <v>0.88770271831225001</v>
      </c>
      <c r="F9" s="53">
        <v>43168</v>
      </c>
    </row>
    <row r="10" spans="1:6" x14ac:dyDescent="0.25">
      <c r="A10" s="53">
        <v>43169</v>
      </c>
      <c r="B10" s="2">
        <v>11202</v>
      </c>
      <c r="C10" s="2">
        <v>0</v>
      </c>
      <c r="D10" s="2">
        <v>5757.4749999999995</v>
      </c>
      <c r="E10" s="52">
        <f t="shared" si="0"/>
        <v>0.91370553916401509</v>
      </c>
      <c r="F10" s="53">
        <v>43169</v>
      </c>
    </row>
    <row r="11" spans="1:6" x14ac:dyDescent="0.25">
      <c r="A11" s="53">
        <v>43170</v>
      </c>
      <c r="B11" s="2">
        <v>10694</v>
      </c>
      <c r="C11" s="2">
        <v>0</v>
      </c>
      <c r="D11" s="2">
        <v>5501.45</v>
      </c>
      <c r="E11" s="52">
        <f t="shared" si="0"/>
        <v>0.91286332605928766</v>
      </c>
      <c r="F11" s="53">
        <v>43170</v>
      </c>
    </row>
    <row r="12" spans="1:6" x14ac:dyDescent="0.25">
      <c r="A12" s="53">
        <v>43171</v>
      </c>
      <c r="B12" s="2">
        <v>9062</v>
      </c>
      <c r="C12" s="2">
        <v>0</v>
      </c>
      <c r="D12" s="2">
        <v>4625.7250000000004</v>
      </c>
      <c r="E12" s="52">
        <f t="shared" si="0"/>
        <v>0.91999824266325514</v>
      </c>
      <c r="F12" s="53">
        <v>43171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7"/>
  <sheetViews>
    <sheetView workbookViewId="0">
      <selection activeCell="J20" sqref="J20:J27"/>
    </sheetView>
  </sheetViews>
  <sheetFormatPr baseColWidth="10" defaultRowHeight="15" x14ac:dyDescent="0.25"/>
  <cols>
    <col min="1" max="1" width="14.7109375" bestFit="1" customWidth="1"/>
    <col min="2" max="2" width="21.28515625" bestFit="1" customWidth="1"/>
    <col min="3" max="3" width="12" bestFit="1" customWidth="1"/>
    <col min="4" max="4" width="19.85546875" bestFit="1" customWidth="1"/>
  </cols>
  <sheetData>
    <row r="1" spans="1:1023 1025:2047 2049:3071 3073:4095 4097:5119 5121:6143 6145:7167 7169:8191 8193:9215 9217:10239 10241:11263 11265:12287 12289:13311 13313:14335 14337:15359 15361:16383" x14ac:dyDescent="0.25">
      <c r="A1" t="s">
        <v>15</v>
      </c>
      <c r="B1">
        <v>2129.4</v>
      </c>
    </row>
    <row r="2" spans="1:1023 1025:2047 2049:3071 3073:4095 4097:5119 5121:6143 6145:7167 7169:8191 8193:9215 9217:10239 10241:11263 11265:12287 12289:13311 13313:14335 14337:15359 15361:16383" x14ac:dyDescent="0.25">
      <c r="A2" t="s">
        <v>16</v>
      </c>
      <c r="B2">
        <v>1000</v>
      </c>
    </row>
    <row r="4" spans="1:1023 1025:2047 2049:3071 3073:4095 4097:5119 5121:6143 6145:7167 7169:8191 8193:9215 9217:10239 10241:11263 11265:12287 12289:13311 13313:14335 14337:15359 15361:16383" x14ac:dyDescent="0.25">
      <c r="A4" s="2" t="s">
        <v>0</v>
      </c>
      <c r="B4" s="2" t="s">
        <v>66</v>
      </c>
      <c r="C4" s="2" t="s">
        <v>25</v>
      </c>
      <c r="D4" s="2" t="s">
        <v>67</v>
      </c>
      <c r="E4" s="52" t="s">
        <v>69</v>
      </c>
    </row>
    <row r="5" spans="1:1023 1025:2047 2049:3071 3073:4095 4097:5119 5121:6143 6145:7167 7169:8191 8193:9215 9217:10239 10241:11263 11265:12287 12289:13311 13313:14335 14337:15359 15361:16383" s="55" customFormat="1" x14ac:dyDescent="0.25">
      <c r="A5" s="11">
        <v>43149</v>
      </c>
      <c r="B5" s="2">
        <v>9882</v>
      </c>
      <c r="C5" s="18">
        <v>0</v>
      </c>
      <c r="D5" s="2">
        <v>5259.0499999999993</v>
      </c>
      <c r="E5" s="54"/>
      <c r="G5" s="56"/>
      <c r="I5" s="54"/>
      <c r="K5" s="56"/>
      <c r="M5" s="54"/>
      <c r="O5" s="56"/>
      <c r="Q5" s="54"/>
      <c r="S5" s="56"/>
      <c r="U5" s="54"/>
      <c r="W5" s="56"/>
      <c r="Y5" s="54"/>
      <c r="AA5" s="56"/>
      <c r="AC5" s="54"/>
      <c r="AE5" s="56"/>
      <c r="AG5" s="54"/>
      <c r="AI5" s="56"/>
      <c r="AK5" s="54"/>
      <c r="AM5" s="56"/>
      <c r="AO5" s="54"/>
      <c r="AQ5" s="56"/>
      <c r="AS5" s="54"/>
      <c r="AU5" s="56"/>
      <c r="AW5" s="54"/>
      <c r="AY5" s="56"/>
      <c r="BA5" s="54"/>
      <c r="BC5" s="56"/>
      <c r="BE5" s="54"/>
      <c r="BG5" s="56"/>
      <c r="BI5" s="54"/>
      <c r="BK5" s="56"/>
      <c r="BM5" s="54"/>
      <c r="BO5" s="56"/>
      <c r="BQ5" s="54"/>
      <c r="BS5" s="56"/>
      <c r="BU5" s="54"/>
      <c r="BW5" s="56"/>
      <c r="BY5" s="54"/>
      <c r="CA5" s="56"/>
      <c r="CC5" s="54"/>
      <c r="CE5" s="56"/>
      <c r="CG5" s="54"/>
      <c r="CI5" s="56"/>
      <c r="CK5" s="54"/>
      <c r="CM5" s="56"/>
      <c r="CO5" s="54"/>
      <c r="CQ5" s="56"/>
      <c r="CS5" s="54"/>
      <c r="CU5" s="56"/>
      <c r="CW5" s="54"/>
      <c r="CY5" s="56"/>
      <c r="DA5" s="54"/>
      <c r="DC5" s="56"/>
      <c r="DE5" s="54"/>
      <c r="DG5" s="56"/>
      <c r="DI5" s="54"/>
      <c r="DK5" s="56"/>
      <c r="DM5" s="54"/>
      <c r="DO5" s="56"/>
      <c r="DQ5" s="54"/>
      <c r="DS5" s="56"/>
      <c r="DU5" s="54"/>
      <c r="DW5" s="56"/>
      <c r="DY5" s="54"/>
      <c r="EA5" s="56"/>
      <c r="EC5" s="54"/>
      <c r="EE5" s="56"/>
      <c r="EG5" s="54"/>
      <c r="EI5" s="56"/>
      <c r="EK5" s="54"/>
      <c r="EM5" s="56"/>
      <c r="EO5" s="54"/>
      <c r="EQ5" s="56"/>
      <c r="ES5" s="54"/>
      <c r="EU5" s="56"/>
      <c r="EW5" s="54"/>
      <c r="EY5" s="56"/>
      <c r="FA5" s="54"/>
      <c r="FC5" s="56"/>
      <c r="FE5" s="54"/>
      <c r="FG5" s="56"/>
      <c r="FI5" s="54"/>
      <c r="FK5" s="56"/>
      <c r="FM5" s="54"/>
      <c r="FO5" s="56"/>
      <c r="FQ5" s="54"/>
      <c r="FS5" s="56"/>
      <c r="FU5" s="54"/>
      <c r="FW5" s="56"/>
      <c r="FY5" s="54"/>
      <c r="GA5" s="56"/>
      <c r="GC5" s="54"/>
      <c r="GE5" s="56"/>
      <c r="GG5" s="54"/>
      <c r="GI5" s="56"/>
      <c r="GK5" s="54"/>
      <c r="GM5" s="56"/>
      <c r="GO5" s="54"/>
      <c r="GQ5" s="56"/>
      <c r="GS5" s="54"/>
      <c r="GU5" s="56"/>
      <c r="GW5" s="54"/>
      <c r="GY5" s="56"/>
      <c r="HA5" s="54"/>
      <c r="HC5" s="56"/>
      <c r="HE5" s="54"/>
      <c r="HG5" s="56"/>
      <c r="HI5" s="54"/>
      <c r="HK5" s="56"/>
      <c r="HM5" s="54"/>
      <c r="HO5" s="56"/>
      <c r="HQ5" s="54"/>
      <c r="HS5" s="56"/>
      <c r="HU5" s="54"/>
      <c r="HW5" s="56"/>
      <c r="HY5" s="54"/>
      <c r="IA5" s="56"/>
      <c r="IC5" s="54"/>
      <c r="IE5" s="56"/>
      <c r="IG5" s="54"/>
      <c r="II5" s="56"/>
      <c r="IK5" s="54"/>
      <c r="IM5" s="56"/>
      <c r="IO5" s="54"/>
      <c r="IQ5" s="56"/>
      <c r="IS5" s="54"/>
      <c r="IU5" s="56"/>
      <c r="IW5" s="54"/>
      <c r="IY5" s="56"/>
      <c r="JA5" s="54"/>
      <c r="JC5" s="56"/>
      <c r="JE5" s="54"/>
      <c r="JG5" s="56"/>
      <c r="JI5" s="54"/>
      <c r="JK5" s="56"/>
      <c r="JM5" s="54"/>
      <c r="JO5" s="56"/>
      <c r="JQ5" s="54"/>
      <c r="JS5" s="56"/>
      <c r="JU5" s="54"/>
      <c r="JW5" s="56"/>
      <c r="JY5" s="54"/>
      <c r="KA5" s="56"/>
      <c r="KC5" s="54"/>
      <c r="KE5" s="56"/>
      <c r="KG5" s="54"/>
      <c r="KI5" s="56"/>
      <c r="KK5" s="54"/>
      <c r="KM5" s="56"/>
      <c r="KO5" s="54"/>
      <c r="KQ5" s="56"/>
      <c r="KS5" s="54"/>
      <c r="KU5" s="56"/>
      <c r="KW5" s="54"/>
      <c r="KY5" s="56"/>
      <c r="LA5" s="54"/>
      <c r="LC5" s="56"/>
      <c r="LE5" s="54"/>
      <c r="LG5" s="56"/>
      <c r="LI5" s="54"/>
      <c r="LK5" s="56"/>
      <c r="LM5" s="54"/>
      <c r="LO5" s="56"/>
      <c r="LQ5" s="54"/>
      <c r="LS5" s="56"/>
      <c r="LU5" s="54"/>
      <c r="LW5" s="56"/>
      <c r="LY5" s="54"/>
      <c r="MA5" s="56"/>
      <c r="MC5" s="54"/>
      <c r="ME5" s="56"/>
      <c r="MG5" s="54"/>
      <c r="MI5" s="56"/>
      <c r="MK5" s="54"/>
      <c r="MM5" s="56"/>
      <c r="MO5" s="54"/>
      <c r="MQ5" s="56"/>
      <c r="MS5" s="54"/>
      <c r="MU5" s="56"/>
      <c r="MW5" s="54"/>
      <c r="MY5" s="56"/>
      <c r="NA5" s="54"/>
      <c r="NC5" s="56"/>
      <c r="NE5" s="54"/>
      <c r="NG5" s="56"/>
      <c r="NI5" s="54"/>
      <c r="NK5" s="56"/>
      <c r="NM5" s="54"/>
      <c r="NO5" s="56"/>
      <c r="NQ5" s="54"/>
      <c r="NS5" s="56"/>
      <c r="NU5" s="54"/>
      <c r="NW5" s="56"/>
      <c r="NY5" s="54"/>
      <c r="OA5" s="56"/>
      <c r="OC5" s="54"/>
      <c r="OE5" s="56"/>
      <c r="OG5" s="54"/>
      <c r="OI5" s="56"/>
      <c r="OK5" s="54"/>
      <c r="OM5" s="56"/>
      <c r="OO5" s="54"/>
      <c r="OQ5" s="56"/>
      <c r="OS5" s="54"/>
      <c r="OU5" s="56"/>
      <c r="OW5" s="54"/>
      <c r="OY5" s="56"/>
      <c r="PA5" s="54"/>
      <c r="PC5" s="56"/>
      <c r="PE5" s="54"/>
      <c r="PG5" s="56"/>
      <c r="PI5" s="54"/>
      <c r="PK5" s="56"/>
      <c r="PM5" s="54"/>
      <c r="PO5" s="56"/>
      <c r="PQ5" s="54"/>
      <c r="PS5" s="56"/>
      <c r="PU5" s="54"/>
      <c r="PW5" s="56"/>
      <c r="PY5" s="54"/>
      <c r="QA5" s="56"/>
      <c r="QC5" s="54"/>
      <c r="QE5" s="56"/>
      <c r="QG5" s="54"/>
      <c r="QI5" s="56"/>
      <c r="QK5" s="54"/>
      <c r="QM5" s="56"/>
      <c r="QO5" s="54"/>
      <c r="QQ5" s="56"/>
      <c r="QS5" s="54"/>
      <c r="QU5" s="56"/>
      <c r="QW5" s="54"/>
      <c r="QY5" s="56"/>
      <c r="RA5" s="54"/>
      <c r="RC5" s="56"/>
      <c r="RE5" s="54"/>
      <c r="RG5" s="56"/>
      <c r="RI5" s="54"/>
      <c r="RK5" s="56"/>
      <c r="RM5" s="54"/>
      <c r="RO5" s="56"/>
      <c r="RQ5" s="54"/>
      <c r="RS5" s="56"/>
      <c r="RU5" s="54"/>
      <c r="RW5" s="56"/>
      <c r="RY5" s="54"/>
      <c r="SA5" s="56"/>
      <c r="SC5" s="54"/>
      <c r="SE5" s="56"/>
      <c r="SG5" s="54"/>
      <c r="SI5" s="56"/>
      <c r="SK5" s="54"/>
      <c r="SM5" s="56"/>
      <c r="SO5" s="54"/>
      <c r="SQ5" s="56"/>
      <c r="SS5" s="54"/>
      <c r="SU5" s="56"/>
      <c r="SW5" s="54"/>
      <c r="SY5" s="56"/>
      <c r="TA5" s="54"/>
      <c r="TC5" s="56"/>
      <c r="TE5" s="54"/>
      <c r="TG5" s="56"/>
      <c r="TI5" s="54"/>
      <c r="TK5" s="56"/>
      <c r="TM5" s="54"/>
      <c r="TO5" s="56"/>
      <c r="TQ5" s="54"/>
      <c r="TS5" s="56"/>
      <c r="TU5" s="54"/>
      <c r="TW5" s="56"/>
      <c r="TY5" s="54"/>
      <c r="UA5" s="56"/>
      <c r="UC5" s="54"/>
      <c r="UE5" s="56"/>
      <c r="UG5" s="54"/>
      <c r="UI5" s="56"/>
      <c r="UK5" s="54"/>
      <c r="UM5" s="56"/>
      <c r="UO5" s="54"/>
      <c r="UQ5" s="56"/>
      <c r="US5" s="54"/>
      <c r="UU5" s="56"/>
      <c r="UW5" s="54"/>
      <c r="UY5" s="56"/>
      <c r="VA5" s="54"/>
      <c r="VC5" s="56"/>
      <c r="VE5" s="54"/>
      <c r="VG5" s="56"/>
      <c r="VI5" s="54"/>
      <c r="VK5" s="56"/>
      <c r="VM5" s="54"/>
      <c r="VO5" s="56"/>
      <c r="VQ5" s="54"/>
      <c r="VS5" s="56"/>
      <c r="VU5" s="54"/>
      <c r="VW5" s="56"/>
      <c r="VY5" s="54"/>
      <c r="WA5" s="56"/>
      <c r="WC5" s="54"/>
      <c r="WE5" s="56"/>
      <c r="WG5" s="54"/>
      <c r="WI5" s="56"/>
      <c r="WK5" s="54"/>
      <c r="WM5" s="56"/>
      <c r="WO5" s="54"/>
      <c r="WQ5" s="56"/>
      <c r="WS5" s="54"/>
      <c r="WU5" s="56"/>
      <c r="WW5" s="54"/>
      <c r="WY5" s="56"/>
      <c r="XA5" s="54"/>
      <c r="XC5" s="56"/>
      <c r="XE5" s="54"/>
      <c r="XG5" s="56"/>
      <c r="XI5" s="54"/>
      <c r="XK5" s="56"/>
      <c r="XM5" s="54"/>
      <c r="XO5" s="56"/>
      <c r="XQ5" s="54"/>
      <c r="XS5" s="56"/>
      <c r="XU5" s="54"/>
      <c r="XW5" s="56"/>
      <c r="XY5" s="54"/>
      <c r="YA5" s="56"/>
      <c r="YC5" s="54"/>
      <c r="YE5" s="56"/>
      <c r="YG5" s="54"/>
      <c r="YI5" s="56"/>
      <c r="YK5" s="54"/>
      <c r="YM5" s="56"/>
      <c r="YO5" s="54"/>
      <c r="YQ5" s="56"/>
      <c r="YS5" s="54"/>
      <c r="YU5" s="56"/>
      <c r="YW5" s="54"/>
      <c r="YY5" s="56"/>
      <c r="ZA5" s="54"/>
      <c r="ZC5" s="56"/>
      <c r="ZE5" s="54"/>
      <c r="ZG5" s="56"/>
      <c r="ZI5" s="54"/>
      <c r="ZK5" s="56"/>
      <c r="ZM5" s="54"/>
      <c r="ZO5" s="56"/>
      <c r="ZQ5" s="54"/>
      <c r="ZS5" s="56"/>
      <c r="ZU5" s="54"/>
      <c r="ZW5" s="56"/>
      <c r="ZY5" s="54"/>
      <c r="AAA5" s="56"/>
      <c r="AAC5" s="54"/>
      <c r="AAE5" s="56"/>
      <c r="AAG5" s="54"/>
      <c r="AAI5" s="56"/>
      <c r="AAK5" s="54"/>
      <c r="AAM5" s="56"/>
      <c r="AAO5" s="54"/>
      <c r="AAQ5" s="56"/>
      <c r="AAS5" s="54"/>
      <c r="AAU5" s="56"/>
      <c r="AAW5" s="54"/>
      <c r="AAY5" s="56"/>
      <c r="ABA5" s="54"/>
      <c r="ABC5" s="56"/>
      <c r="ABE5" s="54"/>
      <c r="ABG5" s="56"/>
      <c r="ABI5" s="54"/>
      <c r="ABK5" s="56"/>
      <c r="ABM5" s="54"/>
      <c r="ABO5" s="56"/>
      <c r="ABQ5" s="54"/>
      <c r="ABS5" s="56"/>
      <c r="ABU5" s="54"/>
      <c r="ABW5" s="56"/>
      <c r="ABY5" s="54"/>
      <c r="ACA5" s="56"/>
      <c r="ACC5" s="54"/>
      <c r="ACE5" s="56"/>
      <c r="ACG5" s="54"/>
      <c r="ACI5" s="56"/>
      <c r="ACK5" s="54"/>
      <c r="ACM5" s="56"/>
      <c r="ACO5" s="54"/>
      <c r="ACQ5" s="56"/>
      <c r="ACS5" s="54"/>
      <c r="ACU5" s="56"/>
      <c r="ACW5" s="54"/>
      <c r="ACY5" s="56"/>
      <c r="ADA5" s="54"/>
      <c r="ADC5" s="56"/>
      <c r="ADE5" s="54"/>
      <c r="ADG5" s="56"/>
      <c r="ADI5" s="54"/>
      <c r="ADK5" s="56"/>
      <c r="ADM5" s="54"/>
      <c r="ADO5" s="56"/>
      <c r="ADQ5" s="54"/>
      <c r="ADS5" s="56"/>
      <c r="ADU5" s="54"/>
      <c r="ADW5" s="56"/>
      <c r="ADY5" s="54"/>
      <c r="AEA5" s="56"/>
      <c r="AEC5" s="54"/>
      <c r="AEE5" s="56"/>
      <c r="AEG5" s="54"/>
      <c r="AEI5" s="56"/>
      <c r="AEK5" s="54"/>
      <c r="AEM5" s="56"/>
      <c r="AEO5" s="54"/>
      <c r="AEQ5" s="56"/>
      <c r="AES5" s="54"/>
      <c r="AEU5" s="56"/>
      <c r="AEW5" s="54"/>
      <c r="AEY5" s="56"/>
      <c r="AFA5" s="54"/>
      <c r="AFC5" s="56"/>
      <c r="AFE5" s="54"/>
      <c r="AFG5" s="56"/>
      <c r="AFI5" s="54"/>
      <c r="AFK5" s="56"/>
      <c r="AFM5" s="54"/>
      <c r="AFO5" s="56"/>
      <c r="AFQ5" s="54"/>
      <c r="AFS5" s="56"/>
      <c r="AFU5" s="54"/>
      <c r="AFW5" s="56"/>
      <c r="AFY5" s="54"/>
      <c r="AGA5" s="56"/>
      <c r="AGC5" s="54"/>
      <c r="AGE5" s="56"/>
      <c r="AGG5" s="54"/>
      <c r="AGI5" s="56"/>
      <c r="AGK5" s="54"/>
      <c r="AGM5" s="56"/>
      <c r="AGO5" s="54"/>
      <c r="AGQ5" s="56"/>
      <c r="AGS5" s="54"/>
      <c r="AGU5" s="56"/>
      <c r="AGW5" s="54"/>
      <c r="AGY5" s="56"/>
      <c r="AHA5" s="54"/>
      <c r="AHC5" s="56"/>
      <c r="AHE5" s="54"/>
      <c r="AHG5" s="56"/>
      <c r="AHI5" s="54"/>
      <c r="AHK5" s="56"/>
      <c r="AHM5" s="54"/>
      <c r="AHO5" s="56"/>
      <c r="AHQ5" s="54"/>
      <c r="AHS5" s="56"/>
      <c r="AHU5" s="54"/>
      <c r="AHW5" s="56"/>
      <c r="AHY5" s="54"/>
      <c r="AIA5" s="56"/>
      <c r="AIC5" s="54"/>
      <c r="AIE5" s="56"/>
      <c r="AIG5" s="54"/>
      <c r="AII5" s="56"/>
      <c r="AIK5" s="54"/>
      <c r="AIM5" s="56"/>
      <c r="AIO5" s="54"/>
      <c r="AIQ5" s="56"/>
      <c r="AIS5" s="54"/>
      <c r="AIU5" s="56"/>
      <c r="AIW5" s="54"/>
      <c r="AIY5" s="56"/>
      <c r="AJA5" s="54"/>
      <c r="AJC5" s="56"/>
      <c r="AJE5" s="54"/>
      <c r="AJG5" s="56"/>
      <c r="AJI5" s="54"/>
      <c r="AJK5" s="56"/>
      <c r="AJM5" s="54"/>
      <c r="AJO5" s="56"/>
      <c r="AJQ5" s="54"/>
      <c r="AJS5" s="56"/>
      <c r="AJU5" s="54"/>
      <c r="AJW5" s="56"/>
      <c r="AJY5" s="54"/>
      <c r="AKA5" s="56"/>
      <c r="AKC5" s="54"/>
      <c r="AKE5" s="56"/>
      <c r="AKG5" s="54"/>
      <c r="AKI5" s="56"/>
      <c r="AKK5" s="54"/>
      <c r="AKM5" s="56"/>
      <c r="AKO5" s="54"/>
      <c r="AKQ5" s="56"/>
      <c r="AKS5" s="54"/>
      <c r="AKU5" s="56"/>
      <c r="AKW5" s="54"/>
      <c r="AKY5" s="56"/>
      <c r="ALA5" s="54"/>
      <c r="ALC5" s="56"/>
      <c r="ALE5" s="54"/>
      <c r="ALG5" s="56"/>
      <c r="ALI5" s="54"/>
      <c r="ALK5" s="56"/>
      <c r="ALM5" s="54"/>
      <c r="ALO5" s="56"/>
      <c r="ALQ5" s="54"/>
      <c r="ALS5" s="56"/>
      <c r="ALU5" s="54"/>
      <c r="ALW5" s="56"/>
      <c r="ALY5" s="54"/>
      <c r="AMA5" s="56"/>
      <c r="AMC5" s="54"/>
      <c r="AME5" s="56"/>
      <c r="AMG5" s="54"/>
      <c r="AMI5" s="56"/>
      <c r="AMK5" s="54"/>
      <c r="AMM5" s="56"/>
      <c r="AMO5" s="54"/>
      <c r="AMQ5" s="56"/>
      <c r="AMS5" s="54"/>
      <c r="AMU5" s="56"/>
      <c r="AMW5" s="54"/>
      <c r="AMY5" s="56"/>
      <c r="ANA5" s="54"/>
      <c r="ANC5" s="56"/>
      <c r="ANE5" s="54"/>
      <c r="ANG5" s="56"/>
      <c r="ANI5" s="54"/>
      <c r="ANK5" s="56"/>
      <c r="ANM5" s="54"/>
      <c r="ANO5" s="56"/>
      <c r="ANQ5" s="54"/>
      <c r="ANS5" s="56"/>
      <c r="ANU5" s="54"/>
      <c r="ANW5" s="56"/>
      <c r="ANY5" s="54"/>
      <c r="AOA5" s="56"/>
      <c r="AOC5" s="54"/>
      <c r="AOE5" s="56"/>
      <c r="AOG5" s="54"/>
      <c r="AOI5" s="56"/>
      <c r="AOK5" s="54"/>
      <c r="AOM5" s="56"/>
      <c r="AOO5" s="54"/>
      <c r="AOQ5" s="56"/>
      <c r="AOS5" s="54"/>
      <c r="AOU5" s="56"/>
      <c r="AOW5" s="54"/>
      <c r="AOY5" s="56"/>
      <c r="APA5" s="54"/>
      <c r="APC5" s="56"/>
      <c r="APE5" s="54"/>
      <c r="APG5" s="56"/>
      <c r="API5" s="54"/>
      <c r="APK5" s="56"/>
      <c r="APM5" s="54"/>
      <c r="APO5" s="56"/>
      <c r="APQ5" s="54"/>
      <c r="APS5" s="56"/>
      <c r="APU5" s="54"/>
      <c r="APW5" s="56"/>
      <c r="APY5" s="54"/>
      <c r="AQA5" s="56"/>
      <c r="AQC5" s="54"/>
      <c r="AQE5" s="56"/>
      <c r="AQG5" s="54"/>
      <c r="AQI5" s="56"/>
      <c r="AQK5" s="54"/>
      <c r="AQM5" s="56"/>
      <c r="AQO5" s="54"/>
      <c r="AQQ5" s="56"/>
      <c r="AQS5" s="54"/>
      <c r="AQU5" s="56"/>
      <c r="AQW5" s="54"/>
      <c r="AQY5" s="56"/>
      <c r="ARA5" s="54"/>
      <c r="ARC5" s="56"/>
      <c r="ARE5" s="54"/>
      <c r="ARG5" s="56"/>
      <c r="ARI5" s="54"/>
      <c r="ARK5" s="56"/>
      <c r="ARM5" s="54"/>
      <c r="ARO5" s="56"/>
      <c r="ARQ5" s="54"/>
      <c r="ARS5" s="56"/>
      <c r="ARU5" s="54"/>
      <c r="ARW5" s="56"/>
      <c r="ARY5" s="54"/>
      <c r="ASA5" s="56"/>
      <c r="ASC5" s="54"/>
      <c r="ASE5" s="56"/>
      <c r="ASG5" s="54"/>
      <c r="ASI5" s="56"/>
      <c r="ASK5" s="54"/>
      <c r="ASM5" s="56"/>
      <c r="ASO5" s="54"/>
      <c r="ASQ5" s="56"/>
      <c r="ASS5" s="54"/>
      <c r="ASU5" s="56"/>
      <c r="ASW5" s="54"/>
      <c r="ASY5" s="56"/>
      <c r="ATA5" s="54"/>
      <c r="ATC5" s="56"/>
      <c r="ATE5" s="54"/>
      <c r="ATG5" s="56"/>
      <c r="ATI5" s="54"/>
      <c r="ATK5" s="56"/>
      <c r="ATM5" s="54"/>
      <c r="ATO5" s="56"/>
      <c r="ATQ5" s="54"/>
      <c r="ATS5" s="56"/>
      <c r="ATU5" s="54"/>
      <c r="ATW5" s="56"/>
      <c r="ATY5" s="54"/>
      <c r="AUA5" s="56"/>
      <c r="AUC5" s="54"/>
      <c r="AUE5" s="56"/>
      <c r="AUG5" s="54"/>
      <c r="AUI5" s="56"/>
      <c r="AUK5" s="54"/>
      <c r="AUM5" s="56"/>
      <c r="AUO5" s="54"/>
      <c r="AUQ5" s="56"/>
      <c r="AUS5" s="54"/>
      <c r="AUU5" s="56"/>
      <c r="AUW5" s="54"/>
      <c r="AUY5" s="56"/>
      <c r="AVA5" s="54"/>
      <c r="AVC5" s="56"/>
      <c r="AVE5" s="54"/>
      <c r="AVG5" s="56"/>
      <c r="AVI5" s="54"/>
      <c r="AVK5" s="56"/>
      <c r="AVM5" s="54"/>
      <c r="AVO5" s="56"/>
      <c r="AVQ5" s="54"/>
      <c r="AVS5" s="56"/>
      <c r="AVU5" s="54"/>
      <c r="AVW5" s="56"/>
      <c r="AVY5" s="54"/>
      <c r="AWA5" s="56"/>
      <c r="AWC5" s="54"/>
      <c r="AWE5" s="56"/>
      <c r="AWG5" s="54"/>
      <c r="AWI5" s="56"/>
      <c r="AWK5" s="54"/>
      <c r="AWM5" s="56"/>
      <c r="AWO5" s="54"/>
      <c r="AWQ5" s="56"/>
      <c r="AWS5" s="54"/>
      <c r="AWU5" s="56"/>
      <c r="AWW5" s="54"/>
      <c r="AWY5" s="56"/>
      <c r="AXA5" s="54"/>
      <c r="AXC5" s="56"/>
      <c r="AXE5" s="54"/>
      <c r="AXG5" s="56"/>
      <c r="AXI5" s="54"/>
      <c r="AXK5" s="56"/>
      <c r="AXM5" s="54"/>
      <c r="AXO5" s="56"/>
      <c r="AXQ5" s="54"/>
      <c r="AXS5" s="56"/>
      <c r="AXU5" s="54"/>
      <c r="AXW5" s="56"/>
      <c r="AXY5" s="54"/>
      <c r="AYA5" s="56"/>
      <c r="AYC5" s="54"/>
      <c r="AYE5" s="56"/>
      <c r="AYG5" s="54"/>
      <c r="AYI5" s="56"/>
      <c r="AYK5" s="54"/>
      <c r="AYM5" s="56"/>
      <c r="AYO5" s="54"/>
      <c r="AYQ5" s="56"/>
      <c r="AYS5" s="54"/>
      <c r="AYU5" s="56"/>
      <c r="AYW5" s="54"/>
      <c r="AYY5" s="56"/>
      <c r="AZA5" s="54"/>
      <c r="AZC5" s="56"/>
      <c r="AZE5" s="54"/>
      <c r="AZG5" s="56"/>
      <c r="AZI5" s="54"/>
      <c r="AZK5" s="56"/>
      <c r="AZM5" s="54"/>
      <c r="AZO5" s="56"/>
      <c r="AZQ5" s="54"/>
      <c r="AZS5" s="56"/>
      <c r="AZU5" s="54"/>
      <c r="AZW5" s="56"/>
      <c r="AZY5" s="54"/>
      <c r="BAA5" s="56"/>
      <c r="BAC5" s="54"/>
      <c r="BAE5" s="56"/>
      <c r="BAG5" s="54"/>
      <c r="BAI5" s="56"/>
      <c r="BAK5" s="54"/>
      <c r="BAM5" s="56"/>
      <c r="BAO5" s="54"/>
      <c r="BAQ5" s="56"/>
      <c r="BAS5" s="54"/>
      <c r="BAU5" s="56"/>
      <c r="BAW5" s="54"/>
      <c r="BAY5" s="56"/>
      <c r="BBA5" s="54"/>
      <c r="BBC5" s="56"/>
      <c r="BBE5" s="54"/>
      <c r="BBG5" s="56"/>
      <c r="BBI5" s="54"/>
      <c r="BBK5" s="56"/>
      <c r="BBM5" s="54"/>
      <c r="BBO5" s="56"/>
      <c r="BBQ5" s="54"/>
      <c r="BBS5" s="56"/>
      <c r="BBU5" s="54"/>
      <c r="BBW5" s="56"/>
      <c r="BBY5" s="54"/>
      <c r="BCA5" s="56"/>
      <c r="BCC5" s="54"/>
      <c r="BCE5" s="56"/>
      <c r="BCG5" s="54"/>
      <c r="BCI5" s="56"/>
      <c r="BCK5" s="54"/>
      <c r="BCM5" s="56"/>
      <c r="BCO5" s="54"/>
      <c r="BCQ5" s="56"/>
      <c r="BCS5" s="54"/>
      <c r="BCU5" s="56"/>
      <c r="BCW5" s="54"/>
      <c r="BCY5" s="56"/>
      <c r="BDA5" s="54"/>
      <c r="BDC5" s="56"/>
      <c r="BDE5" s="54"/>
      <c r="BDG5" s="56"/>
      <c r="BDI5" s="54"/>
      <c r="BDK5" s="56"/>
      <c r="BDM5" s="54"/>
      <c r="BDO5" s="56"/>
      <c r="BDQ5" s="54"/>
      <c r="BDS5" s="56"/>
      <c r="BDU5" s="54"/>
      <c r="BDW5" s="56"/>
      <c r="BDY5" s="54"/>
      <c r="BEA5" s="56"/>
      <c r="BEC5" s="54"/>
      <c r="BEE5" s="56"/>
      <c r="BEG5" s="54"/>
      <c r="BEI5" s="56"/>
      <c r="BEK5" s="54"/>
      <c r="BEM5" s="56"/>
      <c r="BEO5" s="54"/>
      <c r="BEQ5" s="56"/>
      <c r="BES5" s="54"/>
      <c r="BEU5" s="56"/>
      <c r="BEW5" s="54"/>
      <c r="BEY5" s="56"/>
      <c r="BFA5" s="54"/>
      <c r="BFC5" s="56"/>
      <c r="BFE5" s="54"/>
      <c r="BFG5" s="56"/>
      <c r="BFI5" s="54"/>
      <c r="BFK5" s="56"/>
      <c r="BFM5" s="54"/>
      <c r="BFO5" s="56"/>
      <c r="BFQ5" s="54"/>
      <c r="BFS5" s="56"/>
      <c r="BFU5" s="54"/>
      <c r="BFW5" s="56"/>
      <c r="BFY5" s="54"/>
      <c r="BGA5" s="56"/>
      <c r="BGC5" s="54"/>
      <c r="BGE5" s="56"/>
      <c r="BGG5" s="54"/>
      <c r="BGI5" s="56"/>
      <c r="BGK5" s="54"/>
      <c r="BGM5" s="56"/>
      <c r="BGO5" s="54"/>
      <c r="BGQ5" s="56"/>
      <c r="BGS5" s="54"/>
      <c r="BGU5" s="56"/>
      <c r="BGW5" s="54"/>
      <c r="BGY5" s="56"/>
      <c r="BHA5" s="54"/>
      <c r="BHC5" s="56"/>
      <c r="BHE5" s="54"/>
      <c r="BHG5" s="56"/>
      <c r="BHI5" s="54"/>
      <c r="BHK5" s="56"/>
      <c r="BHM5" s="54"/>
      <c r="BHO5" s="56"/>
      <c r="BHQ5" s="54"/>
      <c r="BHS5" s="56"/>
      <c r="BHU5" s="54"/>
      <c r="BHW5" s="56"/>
      <c r="BHY5" s="54"/>
      <c r="BIA5" s="56"/>
      <c r="BIC5" s="54"/>
      <c r="BIE5" s="56"/>
      <c r="BIG5" s="54"/>
      <c r="BII5" s="56"/>
      <c r="BIK5" s="54"/>
      <c r="BIM5" s="56"/>
      <c r="BIO5" s="54"/>
      <c r="BIQ5" s="56"/>
      <c r="BIS5" s="54"/>
      <c r="BIU5" s="56"/>
      <c r="BIW5" s="54"/>
      <c r="BIY5" s="56"/>
      <c r="BJA5" s="54"/>
      <c r="BJC5" s="56"/>
      <c r="BJE5" s="54"/>
      <c r="BJG5" s="56"/>
      <c r="BJI5" s="54"/>
      <c r="BJK5" s="56"/>
      <c r="BJM5" s="54"/>
      <c r="BJO5" s="56"/>
      <c r="BJQ5" s="54"/>
      <c r="BJS5" s="56"/>
      <c r="BJU5" s="54"/>
      <c r="BJW5" s="56"/>
      <c r="BJY5" s="54"/>
      <c r="BKA5" s="56"/>
      <c r="BKC5" s="54"/>
      <c r="BKE5" s="56"/>
      <c r="BKG5" s="54"/>
      <c r="BKI5" s="56"/>
      <c r="BKK5" s="54"/>
      <c r="BKM5" s="56"/>
      <c r="BKO5" s="54"/>
      <c r="BKQ5" s="56"/>
      <c r="BKS5" s="54"/>
      <c r="BKU5" s="56"/>
      <c r="BKW5" s="54"/>
      <c r="BKY5" s="56"/>
      <c r="BLA5" s="54"/>
      <c r="BLC5" s="56"/>
      <c r="BLE5" s="54"/>
      <c r="BLG5" s="56"/>
      <c r="BLI5" s="54"/>
      <c r="BLK5" s="56"/>
      <c r="BLM5" s="54"/>
      <c r="BLO5" s="56"/>
      <c r="BLQ5" s="54"/>
      <c r="BLS5" s="56"/>
      <c r="BLU5" s="54"/>
      <c r="BLW5" s="56"/>
      <c r="BLY5" s="54"/>
      <c r="BMA5" s="56"/>
      <c r="BMC5" s="54"/>
      <c r="BME5" s="56"/>
      <c r="BMG5" s="54"/>
      <c r="BMI5" s="56"/>
      <c r="BMK5" s="54"/>
      <c r="BMM5" s="56"/>
      <c r="BMO5" s="54"/>
      <c r="BMQ5" s="56"/>
      <c r="BMS5" s="54"/>
      <c r="BMU5" s="56"/>
      <c r="BMW5" s="54"/>
      <c r="BMY5" s="56"/>
      <c r="BNA5" s="54"/>
      <c r="BNC5" s="56"/>
      <c r="BNE5" s="54"/>
      <c r="BNG5" s="56"/>
      <c r="BNI5" s="54"/>
      <c r="BNK5" s="56"/>
      <c r="BNM5" s="54"/>
      <c r="BNO5" s="56"/>
      <c r="BNQ5" s="54"/>
      <c r="BNS5" s="56"/>
      <c r="BNU5" s="54"/>
      <c r="BNW5" s="56"/>
      <c r="BNY5" s="54"/>
      <c r="BOA5" s="56"/>
      <c r="BOC5" s="54"/>
      <c r="BOE5" s="56"/>
      <c r="BOG5" s="54"/>
      <c r="BOI5" s="56"/>
      <c r="BOK5" s="54"/>
      <c r="BOM5" s="56"/>
      <c r="BOO5" s="54"/>
      <c r="BOQ5" s="56"/>
      <c r="BOS5" s="54"/>
      <c r="BOU5" s="56"/>
      <c r="BOW5" s="54"/>
      <c r="BOY5" s="56"/>
      <c r="BPA5" s="54"/>
      <c r="BPC5" s="56"/>
      <c r="BPE5" s="54"/>
      <c r="BPG5" s="56"/>
      <c r="BPI5" s="54"/>
      <c r="BPK5" s="56"/>
      <c r="BPM5" s="54"/>
      <c r="BPO5" s="56"/>
      <c r="BPQ5" s="54"/>
      <c r="BPS5" s="56"/>
      <c r="BPU5" s="54"/>
      <c r="BPW5" s="56"/>
      <c r="BPY5" s="54"/>
      <c r="BQA5" s="56"/>
      <c r="BQC5" s="54"/>
      <c r="BQE5" s="56"/>
      <c r="BQG5" s="54"/>
      <c r="BQI5" s="56"/>
      <c r="BQK5" s="54"/>
      <c r="BQM5" s="56"/>
      <c r="BQO5" s="54"/>
      <c r="BQQ5" s="56"/>
      <c r="BQS5" s="54"/>
      <c r="BQU5" s="56"/>
      <c r="BQW5" s="54"/>
      <c r="BQY5" s="56"/>
      <c r="BRA5" s="54"/>
      <c r="BRC5" s="56"/>
      <c r="BRE5" s="54"/>
      <c r="BRG5" s="56"/>
      <c r="BRI5" s="54"/>
      <c r="BRK5" s="56"/>
      <c r="BRM5" s="54"/>
      <c r="BRO5" s="56"/>
      <c r="BRQ5" s="54"/>
      <c r="BRS5" s="56"/>
      <c r="BRU5" s="54"/>
      <c r="BRW5" s="56"/>
      <c r="BRY5" s="54"/>
      <c r="BSA5" s="56"/>
      <c r="BSC5" s="54"/>
      <c r="BSE5" s="56"/>
      <c r="BSG5" s="54"/>
      <c r="BSI5" s="56"/>
      <c r="BSK5" s="54"/>
      <c r="BSM5" s="56"/>
      <c r="BSO5" s="54"/>
      <c r="BSQ5" s="56"/>
      <c r="BSS5" s="54"/>
      <c r="BSU5" s="56"/>
      <c r="BSW5" s="54"/>
      <c r="BSY5" s="56"/>
      <c r="BTA5" s="54"/>
      <c r="BTC5" s="56"/>
      <c r="BTE5" s="54"/>
      <c r="BTG5" s="56"/>
      <c r="BTI5" s="54"/>
      <c r="BTK5" s="56"/>
      <c r="BTM5" s="54"/>
      <c r="BTO5" s="56"/>
      <c r="BTQ5" s="54"/>
      <c r="BTS5" s="56"/>
      <c r="BTU5" s="54"/>
      <c r="BTW5" s="56"/>
      <c r="BTY5" s="54"/>
      <c r="BUA5" s="56"/>
      <c r="BUC5" s="54"/>
      <c r="BUE5" s="56"/>
      <c r="BUG5" s="54"/>
      <c r="BUI5" s="56"/>
      <c r="BUK5" s="54"/>
      <c r="BUM5" s="56"/>
      <c r="BUO5" s="54"/>
      <c r="BUQ5" s="56"/>
      <c r="BUS5" s="54"/>
      <c r="BUU5" s="56"/>
      <c r="BUW5" s="54"/>
      <c r="BUY5" s="56"/>
      <c r="BVA5" s="54"/>
      <c r="BVC5" s="56"/>
      <c r="BVE5" s="54"/>
      <c r="BVG5" s="56"/>
      <c r="BVI5" s="54"/>
      <c r="BVK5" s="56"/>
      <c r="BVM5" s="54"/>
      <c r="BVO5" s="56"/>
      <c r="BVQ5" s="54"/>
      <c r="BVS5" s="56"/>
      <c r="BVU5" s="54"/>
      <c r="BVW5" s="56"/>
      <c r="BVY5" s="54"/>
      <c r="BWA5" s="56"/>
      <c r="BWC5" s="54"/>
      <c r="BWE5" s="56"/>
      <c r="BWG5" s="54"/>
      <c r="BWI5" s="56"/>
      <c r="BWK5" s="54"/>
      <c r="BWM5" s="56"/>
      <c r="BWO5" s="54"/>
      <c r="BWQ5" s="56"/>
      <c r="BWS5" s="54"/>
      <c r="BWU5" s="56"/>
      <c r="BWW5" s="54"/>
      <c r="BWY5" s="56"/>
      <c r="BXA5" s="54"/>
      <c r="BXC5" s="56"/>
      <c r="BXE5" s="54"/>
      <c r="BXG5" s="56"/>
      <c r="BXI5" s="54"/>
      <c r="BXK5" s="56"/>
      <c r="BXM5" s="54"/>
      <c r="BXO5" s="56"/>
      <c r="BXQ5" s="54"/>
      <c r="BXS5" s="56"/>
      <c r="BXU5" s="54"/>
      <c r="BXW5" s="56"/>
      <c r="BXY5" s="54"/>
      <c r="BYA5" s="56"/>
      <c r="BYC5" s="54"/>
      <c r="BYE5" s="56"/>
      <c r="BYG5" s="54"/>
      <c r="BYI5" s="56"/>
      <c r="BYK5" s="54"/>
      <c r="BYM5" s="56"/>
      <c r="BYO5" s="54"/>
      <c r="BYQ5" s="56"/>
      <c r="BYS5" s="54"/>
      <c r="BYU5" s="56"/>
      <c r="BYW5" s="54"/>
      <c r="BYY5" s="56"/>
      <c r="BZA5" s="54"/>
      <c r="BZC5" s="56"/>
      <c r="BZE5" s="54"/>
      <c r="BZG5" s="56"/>
      <c r="BZI5" s="54"/>
      <c r="BZK5" s="56"/>
      <c r="BZM5" s="54"/>
      <c r="BZO5" s="56"/>
      <c r="BZQ5" s="54"/>
      <c r="BZS5" s="56"/>
      <c r="BZU5" s="54"/>
      <c r="BZW5" s="56"/>
      <c r="BZY5" s="54"/>
      <c r="CAA5" s="56"/>
      <c r="CAC5" s="54"/>
      <c r="CAE5" s="56"/>
      <c r="CAG5" s="54"/>
      <c r="CAI5" s="56"/>
      <c r="CAK5" s="54"/>
      <c r="CAM5" s="56"/>
      <c r="CAO5" s="54"/>
      <c r="CAQ5" s="56"/>
      <c r="CAS5" s="54"/>
      <c r="CAU5" s="56"/>
      <c r="CAW5" s="54"/>
      <c r="CAY5" s="56"/>
      <c r="CBA5" s="54"/>
      <c r="CBC5" s="56"/>
      <c r="CBE5" s="54"/>
      <c r="CBG5" s="56"/>
      <c r="CBI5" s="54"/>
      <c r="CBK5" s="56"/>
      <c r="CBM5" s="54"/>
      <c r="CBO5" s="56"/>
      <c r="CBQ5" s="54"/>
      <c r="CBS5" s="56"/>
      <c r="CBU5" s="54"/>
      <c r="CBW5" s="56"/>
      <c r="CBY5" s="54"/>
      <c r="CCA5" s="56"/>
      <c r="CCC5" s="54"/>
      <c r="CCE5" s="56"/>
      <c r="CCG5" s="54"/>
      <c r="CCI5" s="56"/>
      <c r="CCK5" s="54"/>
      <c r="CCM5" s="56"/>
      <c r="CCO5" s="54"/>
      <c r="CCQ5" s="56"/>
      <c r="CCS5" s="54"/>
      <c r="CCU5" s="56"/>
      <c r="CCW5" s="54"/>
      <c r="CCY5" s="56"/>
      <c r="CDA5" s="54"/>
      <c r="CDC5" s="56"/>
      <c r="CDE5" s="54"/>
      <c r="CDG5" s="56"/>
      <c r="CDI5" s="54"/>
      <c r="CDK5" s="56"/>
      <c r="CDM5" s="54"/>
      <c r="CDO5" s="56"/>
      <c r="CDQ5" s="54"/>
      <c r="CDS5" s="56"/>
      <c r="CDU5" s="54"/>
      <c r="CDW5" s="56"/>
      <c r="CDY5" s="54"/>
      <c r="CEA5" s="56"/>
      <c r="CEC5" s="54"/>
      <c r="CEE5" s="56"/>
      <c r="CEG5" s="54"/>
      <c r="CEI5" s="56"/>
      <c r="CEK5" s="54"/>
      <c r="CEM5" s="56"/>
      <c r="CEO5" s="54"/>
      <c r="CEQ5" s="56"/>
      <c r="CES5" s="54"/>
      <c r="CEU5" s="56"/>
      <c r="CEW5" s="54"/>
      <c r="CEY5" s="56"/>
      <c r="CFA5" s="54"/>
      <c r="CFC5" s="56"/>
      <c r="CFE5" s="54"/>
      <c r="CFG5" s="56"/>
      <c r="CFI5" s="54"/>
      <c r="CFK5" s="56"/>
      <c r="CFM5" s="54"/>
      <c r="CFO5" s="56"/>
      <c r="CFQ5" s="54"/>
      <c r="CFS5" s="56"/>
      <c r="CFU5" s="54"/>
      <c r="CFW5" s="56"/>
      <c r="CFY5" s="54"/>
      <c r="CGA5" s="56"/>
      <c r="CGC5" s="54"/>
      <c r="CGE5" s="56"/>
      <c r="CGG5" s="54"/>
      <c r="CGI5" s="56"/>
      <c r="CGK5" s="54"/>
      <c r="CGM5" s="56"/>
      <c r="CGO5" s="54"/>
      <c r="CGQ5" s="56"/>
      <c r="CGS5" s="54"/>
      <c r="CGU5" s="56"/>
      <c r="CGW5" s="54"/>
      <c r="CGY5" s="56"/>
      <c r="CHA5" s="54"/>
      <c r="CHC5" s="56"/>
      <c r="CHE5" s="54"/>
      <c r="CHG5" s="56"/>
      <c r="CHI5" s="54"/>
      <c r="CHK5" s="56"/>
      <c r="CHM5" s="54"/>
      <c r="CHO5" s="56"/>
      <c r="CHQ5" s="54"/>
      <c r="CHS5" s="56"/>
      <c r="CHU5" s="54"/>
      <c r="CHW5" s="56"/>
      <c r="CHY5" s="54"/>
      <c r="CIA5" s="56"/>
      <c r="CIC5" s="54"/>
      <c r="CIE5" s="56"/>
      <c r="CIG5" s="54"/>
      <c r="CII5" s="56"/>
      <c r="CIK5" s="54"/>
      <c r="CIM5" s="56"/>
      <c r="CIO5" s="54"/>
      <c r="CIQ5" s="56"/>
      <c r="CIS5" s="54"/>
      <c r="CIU5" s="56"/>
      <c r="CIW5" s="54"/>
      <c r="CIY5" s="56"/>
      <c r="CJA5" s="54"/>
      <c r="CJC5" s="56"/>
      <c r="CJE5" s="54"/>
      <c r="CJG5" s="56"/>
      <c r="CJI5" s="54"/>
      <c r="CJK5" s="56"/>
      <c r="CJM5" s="54"/>
      <c r="CJO5" s="56"/>
      <c r="CJQ5" s="54"/>
      <c r="CJS5" s="56"/>
      <c r="CJU5" s="54"/>
      <c r="CJW5" s="56"/>
      <c r="CJY5" s="54"/>
      <c r="CKA5" s="56"/>
      <c r="CKC5" s="54"/>
      <c r="CKE5" s="56"/>
      <c r="CKG5" s="54"/>
      <c r="CKI5" s="56"/>
      <c r="CKK5" s="54"/>
      <c r="CKM5" s="56"/>
      <c r="CKO5" s="54"/>
      <c r="CKQ5" s="56"/>
      <c r="CKS5" s="54"/>
      <c r="CKU5" s="56"/>
      <c r="CKW5" s="54"/>
      <c r="CKY5" s="56"/>
      <c r="CLA5" s="54"/>
      <c r="CLC5" s="56"/>
      <c r="CLE5" s="54"/>
      <c r="CLG5" s="56"/>
      <c r="CLI5" s="54"/>
      <c r="CLK5" s="56"/>
      <c r="CLM5" s="54"/>
      <c r="CLO5" s="56"/>
      <c r="CLQ5" s="54"/>
      <c r="CLS5" s="56"/>
      <c r="CLU5" s="54"/>
      <c r="CLW5" s="56"/>
      <c r="CLY5" s="54"/>
      <c r="CMA5" s="56"/>
      <c r="CMC5" s="54"/>
      <c r="CME5" s="56"/>
      <c r="CMG5" s="54"/>
      <c r="CMI5" s="56"/>
      <c r="CMK5" s="54"/>
      <c r="CMM5" s="56"/>
      <c r="CMO5" s="54"/>
      <c r="CMQ5" s="56"/>
      <c r="CMS5" s="54"/>
      <c r="CMU5" s="56"/>
      <c r="CMW5" s="54"/>
      <c r="CMY5" s="56"/>
      <c r="CNA5" s="54"/>
      <c r="CNC5" s="56"/>
      <c r="CNE5" s="54"/>
      <c r="CNG5" s="56"/>
      <c r="CNI5" s="54"/>
      <c r="CNK5" s="56"/>
      <c r="CNM5" s="54"/>
      <c r="CNO5" s="56"/>
      <c r="CNQ5" s="54"/>
      <c r="CNS5" s="56"/>
      <c r="CNU5" s="54"/>
      <c r="CNW5" s="56"/>
      <c r="CNY5" s="54"/>
      <c r="COA5" s="56"/>
      <c r="COC5" s="54"/>
      <c r="COE5" s="56"/>
      <c r="COG5" s="54"/>
      <c r="COI5" s="56"/>
      <c r="COK5" s="54"/>
      <c r="COM5" s="56"/>
      <c r="COO5" s="54"/>
      <c r="COQ5" s="56"/>
      <c r="COS5" s="54"/>
      <c r="COU5" s="56"/>
      <c r="COW5" s="54"/>
      <c r="COY5" s="56"/>
      <c r="CPA5" s="54"/>
      <c r="CPC5" s="56"/>
      <c r="CPE5" s="54"/>
      <c r="CPG5" s="56"/>
      <c r="CPI5" s="54"/>
      <c r="CPK5" s="56"/>
      <c r="CPM5" s="54"/>
      <c r="CPO5" s="56"/>
      <c r="CPQ5" s="54"/>
      <c r="CPS5" s="56"/>
      <c r="CPU5" s="54"/>
      <c r="CPW5" s="56"/>
      <c r="CPY5" s="54"/>
      <c r="CQA5" s="56"/>
      <c r="CQC5" s="54"/>
      <c r="CQE5" s="56"/>
      <c r="CQG5" s="54"/>
      <c r="CQI5" s="56"/>
      <c r="CQK5" s="54"/>
      <c r="CQM5" s="56"/>
      <c r="CQO5" s="54"/>
      <c r="CQQ5" s="56"/>
      <c r="CQS5" s="54"/>
      <c r="CQU5" s="56"/>
      <c r="CQW5" s="54"/>
      <c r="CQY5" s="56"/>
      <c r="CRA5" s="54"/>
      <c r="CRC5" s="56"/>
      <c r="CRE5" s="54"/>
      <c r="CRG5" s="56"/>
      <c r="CRI5" s="54"/>
      <c r="CRK5" s="56"/>
      <c r="CRM5" s="54"/>
      <c r="CRO5" s="56"/>
      <c r="CRQ5" s="54"/>
      <c r="CRS5" s="56"/>
      <c r="CRU5" s="54"/>
      <c r="CRW5" s="56"/>
      <c r="CRY5" s="54"/>
      <c r="CSA5" s="56"/>
      <c r="CSC5" s="54"/>
      <c r="CSE5" s="56"/>
      <c r="CSG5" s="54"/>
      <c r="CSI5" s="56"/>
      <c r="CSK5" s="54"/>
      <c r="CSM5" s="56"/>
      <c r="CSO5" s="54"/>
      <c r="CSQ5" s="56"/>
      <c r="CSS5" s="54"/>
      <c r="CSU5" s="56"/>
      <c r="CSW5" s="54"/>
      <c r="CSY5" s="56"/>
      <c r="CTA5" s="54"/>
      <c r="CTC5" s="56"/>
      <c r="CTE5" s="54"/>
      <c r="CTG5" s="56"/>
      <c r="CTI5" s="54"/>
      <c r="CTK5" s="56"/>
      <c r="CTM5" s="54"/>
      <c r="CTO5" s="56"/>
      <c r="CTQ5" s="54"/>
      <c r="CTS5" s="56"/>
      <c r="CTU5" s="54"/>
      <c r="CTW5" s="56"/>
      <c r="CTY5" s="54"/>
      <c r="CUA5" s="56"/>
      <c r="CUC5" s="54"/>
      <c r="CUE5" s="56"/>
      <c r="CUG5" s="54"/>
      <c r="CUI5" s="56"/>
      <c r="CUK5" s="54"/>
      <c r="CUM5" s="56"/>
      <c r="CUO5" s="54"/>
      <c r="CUQ5" s="56"/>
      <c r="CUS5" s="54"/>
      <c r="CUU5" s="56"/>
      <c r="CUW5" s="54"/>
      <c r="CUY5" s="56"/>
      <c r="CVA5" s="54"/>
      <c r="CVC5" s="56"/>
      <c r="CVE5" s="54"/>
      <c r="CVG5" s="56"/>
      <c r="CVI5" s="54"/>
      <c r="CVK5" s="56"/>
      <c r="CVM5" s="54"/>
      <c r="CVO5" s="56"/>
      <c r="CVQ5" s="54"/>
      <c r="CVS5" s="56"/>
      <c r="CVU5" s="54"/>
      <c r="CVW5" s="56"/>
      <c r="CVY5" s="54"/>
      <c r="CWA5" s="56"/>
      <c r="CWC5" s="54"/>
      <c r="CWE5" s="56"/>
      <c r="CWG5" s="54"/>
      <c r="CWI5" s="56"/>
      <c r="CWK5" s="54"/>
      <c r="CWM5" s="56"/>
      <c r="CWO5" s="54"/>
      <c r="CWQ5" s="56"/>
      <c r="CWS5" s="54"/>
      <c r="CWU5" s="56"/>
      <c r="CWW5" s="54"/>
      <c r="CWY5" s="56"/>
      <c r="CXA5" s="54"/>
      <c r="CXC5" s="56"/>
      <c r="CXE5" s="54"/>
      <c r="CXG5" s="56"/>
      <c r="CXI5" s="54"/>
      <c r="CXK5" s="56"/>
      <c r="CXM5" s="54"/>
      <c r="CXO5" s="56"/>
      <c r="CXQ5" s="54"/>
      <c r="CXS5" s="56"/>
      <c r="CXU5" s="54"/>
      <c r="CXW5" s="56"/>
      <c r="CXY5" s="54"/>
      <c r="CYA5" s="56"/>
      <c r="CYC5" s="54"/>
      <c r="CYE5" s="56"/>
      <c r="CYG5" s="54"/>
      <c r="CYI5" s="56"/>
      <c r="CYK5" s="54"/>
      <c r="CYM5" s="56"/>
      <c r="CYO5" s="54"/>
      <c r="CYQ5" s="56"/>
      <c r="CYS5" s="54"/>
      <c r="CYU5" s="56"/>
      <c r="CYW5" s="54"/>
      <c r="CYY5" s="56"/>
      <c r="CZA5" s="54"/>
      <c r="CZC5" s="56"/>
      <c r="CZE5" s="54"/>
      <c r="CZG5" s="56"/>
      <c r="CZI5" s="54"/>
      <c r="CZK5" s="56"/>
      <c r="CZM5" s="54"/>
      <c r="CZO5" s="56"/>
      <c r="CZQ5" s="54"/>
      <c r="CZS5" s="56"/>
      <c r="CZU5" s="54"/>
      <c r="CZW5" s="56"/>
      <c r="CZY5" s="54"/>
      <c r="DAA5" s="56"/>
      <c r="DAC5" s="54"/>
      <c r="DAE5" s="56"/>
      <c r="DAG5" s="54"/>
      <c r="DAI5" s="56"/>
      <c r="DAK5" s="54"/>
      <c r="DAM5" s="56"/>
      <c r="DAO5" s="54"/>
      <c r="DAQ5" s="56"/>
      <c r="DAS5" s="54"/>
      <c r="DAU5" s="56"/>
      <c r="DAW5" s="54"/>
      <c r="DAY5" s="56"/>
      <c r="DBA5" s="54"/>
      <c r="DBC5" s="56"/>
      <c r="DBE5" s="54"/>
      <c r="DBG5" s="56"/>
      <c r="DBI5" s="54"/>
      <c r="DBK5" s="56"/>
      <c r="DBM5" s="54"/>
      <c r="DBO5" s="56"/>
      <c r="DBQ5" s="54"/>
      <c r="DBS5" s="56"/>
      <c r="DBU5" s="54"/>
      <c r="DBW5" s="56"/>
      <c r="DBY5" s="54"/>
      <c r="DCA5" s="56"/>
      <c r="DCC5" s="54"/>
      <c r="DCE5" s="56"/>
      <c r="DCG5" s="54"/>
      <c r="DCI5" s="56"/>
      <c r="DCK5" s="54"/>
      <c r="DCM5" s="56"/>
      <c r="DCO5" s="54"/>
      <c r="DCQ5" s="56"/>
      <c r="DCS5" s="54"/>
      <c r="DCU5" s="56"/>
      <c r="DCW5" s="54"/>
      <c r="DCY5" s="56"/>
      <c r="DDA5" s="54"/>
      <c r="DDC5" s="56"/>
      <c r="DDE5" s="54"/>
      <c r="DDG5" s="56"/>
      <c r="DDI5" s="54"/>
      <c r="DDK5" s="56"/>
      <c r="DDM5" s="54"/>
      <c r="DDO5" s="56"/>
      <c r="DDQ5" s="54"/>
      <c r="DDS5" s="56"/>
      <c r="DDU5" s="54"/>
      <c r="DDW5" s="56"/>
      <c r="DDY5" s="54"/>
      <c r="DEA5" s="56"/>
      <c r="DEC5" s="54"/>
      <c r="DEE5" s="56"/>
      <c r="DEG5" s="54"/>
      <c r="DEI5" s="56"/>
      <c r="DEK5" s="54"/>
      <c r="DEM5" s="56"/>
      <c r="DEO5" s="54"/>
      <c r="DEQ5" s="56"/>
      <c r="DES5" s="54"/>
      <c r="DEU5" s="56"/>
      <c r="DEW5" s="54"/>
      <c r="DEY5" s="56"/>
      <c r="DFA5" s="54"/>
      <c r="DFC5" s="56"/>
      <c r="DFE5" s="54"/>
      <c r="DFG5" s="56"/>
      <c r="DFI5" s="54"/>
      <c r="DFK5" s="56"/>
      <c r="DFM5" s="54"/>
      <c r="DFO5" s="56"/>
      <c r="DFQ5" s="54"/>
      <c r="DFS5" s="56"/>
      <c r="DFU5" s="54"/>
      <c r="DFW5" s="56"/>
      <c r="DFY5" s="54"/>
      <c r="DGA5" s="56"/>
      <c r="DGC5" s="54"/>
      <c r="DGE5" s="56"/>
      <c r="DGG5" s="54"/>
      <c r="DGI5" s="56"/>
      <c r="DGK5" s="54"/>
      <c r="DGM5" s="56"/>
      <c r="DGO5" s="54"/>
      <c r="DGQ5" s="56"/>
      <c r="DGS5" s="54"/>
      <c r="DGU5" s="56"/>
      <c r="DGW5" s="54"/>
      <c r="DGY5" s="56"/>
      <c r="DHA5" s="54"/>
      <c r="DHC5" s="56"/>
      <c r="DHE5" s="54"/>
      <c r="DHG5" s="56"/>
      <c r="DHI5" s="54"/>
      <c r="DHK5" s="56"/>
      <c r="DHM5" s="54"/>
      <c r="DHO5" s="56"/>
      <c r="DHQ5" s="54"/>
      <c r="DHS5" s="56"/>
      <c r="DHU5" s="54"/>
      <c r="DHW5" s="56"/>
      <c r="DHY5" s="54"/>
      <c r="DIA5" s="56"/>
      <c r="DIC5" s="54"/>
      <c r="DIE5" s="56"/>
      <c r="DIG5" s="54"/>
      <c r="DII5" s="56"/>
      <c r="DIK5" s="54"/>
      <c r="DIM5" s="56"/>
      <c r="DIO5" s="54"/>
      <c r="DIQ5" s="56"/>
      <c r="DIS5" s="54"/>
      <c r="DIU5" s="56"/>
      <c r="DIW5" s="54"/>
      <c r="DIY5" s="56"/>
      <c r="DJA5" s="54"/>
      <c r="DJC5" s="56"/>
      <c r="DJE5" s="54"/>
      <c r="DJG5" s="56"/>
      <c r="DJI5" s="54"/>
      <c r="DJK5" s="56"/>
      <c r="DJM5" s="54"/>
      <c r="DJO5" s="56"/>
      <c r="DJQ5" s="54"/>
      <c r="DJS5" s="56"/>
      <c r="DJU5" s="54"/>
      <c r="DJW5" s="56"/>
      <c r="DJY5" s="54"/>
      <c r="DKA5" s="56"/>
      <c r="DKC5" s="54"/>
      <c r="DKE5" s="56"/>
      <c r="DKG5" s="54"/>
      <c r="DKI5" s="56"/>
      <c r="DKK5" s="54"/>
      <c r="DKM5" s="56"/>
      <c r="DKO5" s="54"/>
      <c r="DKQ5" s="56"/>
      <c r="DKS5" s="54"/>
      <c r="DKU5" s="56"/>
      <c r="DKW5" s="54"/>
      <c r="DKY5" s="56"/>
      <c r="DLA5" s="54"/>
      <c r="DLC5" s="56"/>
      <c r="DLE5" s="54"/>
      <c r="DLG5" s="56"/>
      <c r="DLI5" s="54"/>
      <c r="DLK5" s="56"/>
      <c r="DLM5" s="54"/>
      <c r="DLO5" s="56"/>
      <c r="DLQ5" s="54"/>
      <c r="DLS5" s="56"/>
      <c r="DLU5" s="54"/>
      <c r="DLW5" s="56"/>
      <c r="DLY5" s="54"/>
      <c r="DMA5" s="56"/>
      <c r="DMC5" s="54"/>
      <c r="DME5" s="56"/>
      <c r="DMG5" s="54"/>
      <c r="DMI5" s="56"/>
      <c r="DMK5" s="54"/>
      <c r="DMM5" s="56"/>
      <c r="DMO5" s="54"/>
      <c r="DMQ5" s="56"/>
      <c r="DMS5" s="54"/>
      <c r="DMU5" s="56"/>
      <c r="DMW5" s="54"/>
      <c r="DMY5" s="56"/>
      <c r="DNA5" s="54"/>
      <c r="DNC5" s="56"/>
      <c r="DNE5" s="54"/>
      <c r="DNG5" s="56"/>
      <c r="DNI5" s="54"/>
      <c r="DNK5" s="56"/>
      <c r="DNM5" s="54"/>
      <c r="DNO5" s="56"/>
      <c r="DNQ5" s="54"/>
      <c r="DNS5" s="56"/>
      <c r="DNU5" s="54"/>
      <c r="DNW5" s="56"/>
      <c r="DNY5" s="54"/>
      <c r="DOA5" s="56"/>
      <c r="DOC5" s="54"/>
      <c r="DOE5" s="56"/>
      <c r="DOG5" s="54"/>
      <c r="DOI5" s="56"/>
      <c r="DOK5" s="54"/>
      <c r="DOM5" s="56"/>
      <c r="DOO5" s="54"/>
      <c r="DOQ5" s="56"/>
      <c r="DOS5" s="54"/>
      <c r="DOU5" s="56"/>
      <c r="DOW5" s="54"/>
      <c r="DOY5" s="56"/>
      <c r="DPA5" s="54"/>
      <c r="DPC5" s="56"/>
      <c r="DPE5" s="54"/>
      <c r="DPG5" s="56"/>
      <c r="DPI5" s="54"/>
      <c r="DPK5" s="56"/>
      <c r="DPM5" s="54"/>
      <c r="DPO5" s="56"/>
      <c r="DPQ5" s="54"/>
      <c r="DPS5" s="56"/>
      <c r="DPU5" s="54"/>
      <c r="DPW5" s="56"/>
      <c r="DPY5" s="54"/>
      <c r="DQA5" s="56"/>
      <c r="DQC5" s="54"/>
      <c r="DQE5" s="56"/>
      <c r="DQG5" s="54"/>
      <c r="DQI5" s="56"/>
      <c r="DQK5" s="54"/>
      <c r="DQM5" s="56"/>
      <c r="DQO5" s="54"/>
      <c r="DQQ5" s="56"/>
      <c r="DQS5" s="54"/>
      <c r="DQU5" s="56"/>
      <c r="DQW5" s="54"/>
      <c r="DQY5" s="56"/>
      <c r="DRA5" s="54"/>
      <c r="DRC5" s="56"/>
      <c r="DRE5" s="54"/>
      <c r="DRG5" s="56"/>
      <c r="DRI5" s="54"/>
      <c r="DRK5" s="56"/>
      <c r="DRM5" s="54"/>
      <c r="DRO5" s="56"/>
      <c r="DRQ5" s="54"/>
      <c r="DRS5" s="56"/>
      <c r="DRU5" s="54"/>
      <c r="DRW5" s="56"/>
      <c r="DRY5" s="54"/>
      <c r="DSA5" s="56"/>
      <c r="DSC5" s="54"/>
      <c r="DSE5" s="56"/>
      <c r="DSG5" s="54"/>
      <c r="DSI5" s="56"/>
      <c r="DSK5" s="54"/>
      <c r="DSM5" s="56"/>
      <c r="DSO5" s="54"/>
      <c r="DSQ5" s="56"/>
      <c r="DSS5" s="54"/>
      <c r="DSU5" s="56"/>
      <c r="DSW5" s="54"/>
      <c r="DSY5" s="56"/>
      <c r="DTA5" s="54"/>
      <c r="DTC5" s="56"/>
      <c r="DTE5" s="54"/>
      <c r="DTG5" s="56"/>
      <c r="DTI5" s="54"/>
      <c r="DTK5" s="56"/>
      <c r="DTM5" s="54"/>
      <c r="DTO5" s="56"/>
      <c r="DTQ5" s="54"/>
      <c r="DTS5" s="56"/>
      <c r="DTU5" s="54"/>
      <c r="DTW5" s="56"/>
      <c r="DTY5" s="54"/>
      <c r="DUA5" s="56"/>
      <c r="DUC5" s="54"/>
      <c r="DUE5" s="56"/>
      <c r="DUG5" s="54"/>
      <c r="DUI5" s="56"/>
      <c r="DUK5" s="54"/>
      <c r="DUM5" s="56"/>
      <c r="DUO5" s="54"/>
      <c r="DUQ5" s="56"/>
      <c r="DUS5" s="54"/>
      <c r="DUU5" s="56"/>
      <c r="DUW5" s="54"/>
      <c r="DUY5" s="56"/>
      <c r="DVA5" s="54"/>
      <c r="DVC5" s="56"/>
      <c r="DVE5" s="54"/>
      <c r="DVG5" s="56"/>
      <c r="DVI5" s="54"/>
      <c r="DVK5" s="56"/>
      <c r="DVM5" s="54"/>
      <c r="DVO5" s="56"/>
      <c r="DVQ5" s="54"/>
      <c r="DVS5" s="56"/>
      <c r="DVU5" s="54"/>
      <c r="DVW5" s="56"/>
      <c r="DVY5" s="54"/>
      <c r="DWA5" s="56"/>
      <c r="DWC5" s="54"/>
      <c r="DWE5" s="56"/>
      <c r="DWG5" s="54"/>
      <c r="DWI5" s="56"/>
      <c r="DWK5" s="54"/>
      <c r="DWM5" s="56"/>
      <c r="DWO5" s="54"/>
      <c r="DWQ5" s="56"/>
      <c r="DWS5" s="54"/>
      <c r="DWU5" s="56"/>
      <c r="DWW5" s="54"/>
      <c r="DWY5" s="56"/>
      <c r="DXA5" s="54"/>
      <c r="DXC5" s="56"/>
      <c r="DXE5" s="54"/>
      <c r="DXG5" s="56"/>
      <c r="DXI5" s="54"/>
      <c r="DXK5" s="56"/>
      <c r="DXM5" s="54"/>
      <c r="DXO5" s="56"/>
      <c r="DXQ5" s="54"/>
      <c r="DXS5" s="56"/>
      <c r="DXU5" s="54"/>
      <c r="DXW5" s="56"/>
      <c r="DXY5" s="54"/>
      <c r="DYA5" s="56"/>
      <c r="DYC5" s="54"/>
      <c r="DYE5" s="56"/>
      <c r="DYG5" s="54"/>
      <c r="DYI5" s="56"/>
      <c r="DYK5" s="54"/>
      <c r="DYM5" s="56"/>
      <c r="DYO5" s="54"/>
      <c r="DYQ5" s="56"/>
      <c r="DYS5" s="54"/>
      <c r="DYU5" s="56"/>
      <c r="DYW5" s="54"/>
      <c r="DYY5" s="56"/>
      <c r="DZA5" s="54"/>
      <c r="DZC5" s="56"/>
      <c r="DZE5" s="54"/>
      <c r="DZG5" s="56"/>
      <c r="DZI5" s="54"/>
      <c r="DZK5" s="56"/>
      <c r="DZM5" s="54"/>
      <c r="DZO5" s="56"/>
      <c r="DZQ5" s="54"/>
      <c r="DZS5" s="56"/>
      <c r="DZU5" s="54"/>
      <c r="DZW5" s="56"/>
      <c r="DZY5" s="54"/>
      <c r="EAA5" s="56"/>
      <c r="EAC5" s="54"/>
      <c r="EAE5" s="56"/>
      <c r="EAG5" s="54"/>
      <c r="EAI5" s="56"/>
      <c r="EAK5" s="54"/>
      <c r="EAM5" s="56"/>
      <c r="EAO5" s="54"/>
      <c r="EAQ5" s="56"/>
      <c r="EAS5" s="54"/>
      <c r="EAU5" s="56"/>
      <c r="EAW5" s="54"/>
      <c r="EAY5" s="56"/>
      <c r="EBA5" s="54"/>
      <c r="EBC5" s="56"/>
      <c r="EBE5" s="54"/>
      <c r="EBG5" s="56"/>
      <c r="EBI5" s="54"/>
      <c r="EBK5" s="56"/>
      <c r="EBM5" s="54"/>
      <c r="EBO5" s="56"/>
      <c r="EBQ5" s="54"/>
      <c r="EBS5" s="56"/>
      <c r="EBU5" s="54"/>
      <c r="EBW5" s="56"/>
      <c r="EBY5" s="54"/>
      <c r="ECA5" s="56"/>
      <c r="ECC5" s="54"/>
      <c r="ECE5" s="56"/>
      <c r="ECG5" s="54"/>
      <c r="ECI5" s="56"/>
      <c r="ECK5" s="54"/>
      <c r="ECM5" s="56"/>
      <c r="ECO5" s="54"/>
      <c r="ECQ5" s="56"/>
      <c r="ECS5" s="54"/>
      <c r="ECU5" s="56"/>
      <c r="ECW5" s="54"/>
      <c r="ECY5" s="56"/>
      <c r="EDA5" s="54"/>
      <c r="EDC5" s="56"/>
      <c r="EDE5" s="54"/>
      <c r="EDG5" s="56"/>
      <c r="EDI5" s="54"/>
      <c r="EDK5" s="56"/>
      <c r="EDM5" s="54"/>
      <c r="EDO5" s="56"/>
      <c r="EDQ5" s="54"/>
      <c r="EDS5" s="56"/>
      <c r="EDU5" s="54"/>
      <c r="EDW5" s="56"/>
      <c r="EDY5" s="54"/>
      <c r="EEA5" s="56"/>
      <c r="EEC5" s="54"/>
      <c r="EEE5" s="56"/>
      <c r="EEG5" s="54"/>
      <c r="EEI5" s="56"/>
      <c r="EEK5" s="54"/>
      <c r="EEM5" s="56"/>
      <c r="EEO5" s="54"/>
      <c r="EEQ5" s="56"/>
      <c r="EES5" s="54"/>
      <c r="EEU5" s="56"/>
      <c r="EEW5" s="54"/>
      <c r="EEY5" s="56"/>
      <c r="EFA5" s="54"/>
      <c r="EFC5" s="56"/>
      <c r="EFE5" s="54"/>
      <c r="EFG5" s="56"/>
      <c r="EFI5" s="54"/>
      <c r="EFK5" s="56"/>
      <c r="EFM5" s="54"/>
      <c r="EFO5" s="56"/>
      <c r="EFQ5" s="54"/>
      <c r="EFS5" s="56"/>
      <c r="EFU5" s="54"/>
      <c r="EFW5" s="56"/>
      <c r="EFY5" s="54"/>
      <c r="EGA5" s="56"/>
      <c r="EGC5" s="54"/>
      <c r="EGE5" s="56"/>
      <c r="EGG5" s="54"/>
      <c r="EGI5" s="56"/>
      <c r="EGK5" s="54"/>
      <c r="EGM5" s="56"/>
      <c r="EGO5" s="54"/>
      <c r="EGQ5" s="56"/>
      <c r="EGS5" s="54"/>
      <c r="EGU5" s="56"/>
      <c r="EGW5" s="54"/>
      <c r="EGY5" s="56"/>
      <c r="EHA5" s="54"/>
      <c r="EHC5" s="56"/>
      <c r="EHE5" s="54"/>
      <c r="EHG5" s="56"/>
      <c r="EHI5" s="54"/>
      <c r="EHK5" s="56"/>
      <c r="EHM5" s="54"/>
      <c r="EHO5" s="56"/>
      <c r="EHQ5" s="54"/>
      <c r="EHS5" s="56"/>
      <c r="EHU5" s="54"/>
      <c r="EHW5" s="56"/>
      <c r="EHY5" s="54"/>
      <c r="EIA5" s="56"/>
      <c r="EIC5" s="54"/>
      <c r="EIE5" s="56"/>
      <c r="EIG5" s="54"/>
      <c r="EII5" s="56"/>
      <c r="EIK5" s="54"/>
      <c r="EIM5" s="56"/>
      <c r="EIO5" s="54"/>
      <c r="EIQ5" s="56"/>
      <c r="EIS5" s="54"/>
      <c r="EIU5" s="56"/>
      <c r="EIW5" s="54"/>
      <c r="EIY5" s="56"/>
      <c r="EJA5" s="54"/>
      <c r="EJC5" s="56"/>
      <c r="EJE5" s="54"/>
      <c r="EJG5" s="56"/>
      <c r="EJI5" s="54"/>
      <c r="EJK5" s="56"/>
      <c r="EJM5" s="54"/>
      <c r="EJO5" s="56"/>
      <c r="EJQ5" s="54"/>
      <c r="EJS5" s="56"/>
      <c r="EJU5" s="54"/>
      <c r="EJW5" s="56"/>
      <c r="EJY5" s="54"/>
      <c r="EKA5" s="56"/>
      <c r="EKC5" s="54"/>
      <c r="EKE5" s="56"/>
      <c r="EKG5" s="54"/>
      <c r="EKI5" s="56"/>
      <c r="EKK5" s="54"/>
      <c r="EKM5" s="56"/>
      <c r="EKO5" s="54"/>
      <c r="EKQ5" s="56"/>
      <c r="EKS5" s="54"/>
      <c r="EKU5" s="56"/>
      <c r="EKW5" s="54"/>
      <c r="EKY5" s="56"/>
      <c r="ELA5" s="54"/>
      <c r="ELC5" s="56"/>
      <c r="ELE5" s="54"/>
      <c r="ELG5" s="56"/>
      <c r="ELI5" s="54"/>
      <c r="ELK5" s="56"/>
      <c r="ELM5" s="54"/>
      <c r="ELO5" s="56"/>
      <c r="ELQ5" s="54"/>
      <c r="ELS5" s="56"/>
      <c r="ELU5" s="54"/>
      <c r="ELW5" s="56"/>
      <c r="ELY5" s="54"/>
      <c r="EMA5" s="56"/>
      <c r="EMC5" s="54"/>
      <c r="EME5" s="56"/>
      <c r="EMG5" s="54"/>
      <c r="EMI5" s="56"/>
      <c r="EMK5" s="54"/>
      <c r="EMM5" s="56"/>
      <c r="EMO5" s="54"/>
      <c r="EMQ5" s="56"/>
      <c r="EMS5" s="54"/>
      <c r="EMU5" s="56"/>
      <c r="EMW5" s="54"/>
      <c r="EMY5" s="56"/>
      <c r="ENA5" s="54"/>
      <c r="ENC5" s="56"/>
      <c r="ENE5" s="54"/>
      <c r="ENG5" s="56"/>
      <c r="ENI5" s="54"/>
      <c r="ENK5" s="56"/>
      <c r="ENM5" s="54"/>
      <c r="ENO5" s="56"/>
      <c r="ENQ5" s="54"/>
      <c r="ENS5" s="56"/>
      <c r="ENU5" s="54"/>
      <c r="ENW5" s="56"/>
      <c r="ENY5" s="54"/>
      <c r="EOA5" s="56"/>
      <c r="EOC5" s="54"/>
      <c r="EOE5" s="56"/>
      <c r="EOG5" s="54"/>
      <c r="EOI5" s="56"/>
      <c r="EOK5" s="54"/>
      <c r="EOM5" s="56"/>
      <c r="EOO5" s="54"/>
      <c r="EOQ5" s="56"/>
      <c r="EOS5" s="54"/>
      <c r="EOU5" s="56"/>
      <c r="EOW5" s="54"/>
      <c r="EOY5" s="56"/>
      <c r="EPA5" s="54"/>
      <c r="EPC5" s="56"/>
      <c r="EPE5" s="54"/>
      <c r="EPG5" s="56"/>
      <c r="EPI5" s="54"/>
      <c r="EPK5" s="56"/>
      <c r="EPM5" s="54"/>
      <c r="EPO5" s="56"/>
      <c r="EPQ5" s="54"/>
      <c r="EPS5" s="56"/>
      <c r="EPU5" s="54"/>
      <c r="EPW5" s="56"/>
      <c r="EPY5" s="54"/>
      <c r="EQA5" s="56"/>
      <c r="EQC5" s="54"/>
      <c r="EQE5" s="56"/>
      <c r="EQG5" s="54"/>
      <c r="EQI5" s="56"/>
      <c r="EQK5" s="54"/>
      <c r="EQM5" s="56"/>
      <c r="EQO5" s="54"/>
      <c r="EQQ5" s="56"/>
      <c r="EQS5" s="54"/>
      <c r="EQU5" s="56"/>
      <c r="EQW5" s="54"/>
      <c r="EQY5" s="56"/>
      <c r="ERA5" s="54"/>
      <c r="ERC5" s="56"/>
      <c r="ERE5" s="54"/>
      <c r="ERG5" s="56"/>
      <c r="ERI5" s="54"/>
      <c r="ERK5" s="56"/>
      <c r="ERM5" s="54"/>
      <c r="ERO5" s="56"/>
      <c r="ERQ5" s="54"/>
      <c r="ERS5" s="56"/>
      <c r="ERU5" s="54"/>
      <c r="ERW5" s="56"/>
      <c r="ERY5" s="54"/>
      <c r="ESA5" s="56"/>
      <c r="ESC5" s="54"/>
      <c r="ESE5" s="56"/>
      <c r="ESG5" s="54"/>
      <c r="ESI5" s="56"/>
      <c r="ESK5" s="54"/>
      <c r="ESM5" s="56"/>
      <c r="ESO5" s="54"/>
      <c r="ESQ5" s="56"/>
      <c r="ESS5" s="54"/>
      <c r="ESU5" s="56"/>
      <c r="ESW5" s="54"/>
      <c r="ESY5" s="56"/>
      <c r="ETA5" s="54"/>
      <c r="ETC5" s="56"/>
      <c r="ETE5" s="54"/>
      <c r="ETG5" s="56"/>
      <c r="ETI5" s="54"/>
      <c r="ETK5" s="56"/>
      <c r="ETM5" s="54"/>
      <c r="ETO5" s="56"/>
      <c r="ETQ5" s="54"/>
      <c r="ETS5" s="56"/>
      <c r="ETU5" s="54"/>
      <c r="ETW5" s="56"/>
      <c r="ETY5" s="54"/>
      <c r="EUA5" s="56"/>
      <c r="EUC5" s="54"/>
      <c r="EUE5" s="56"/>
      <c r="EUG5" s="54"/>
      <c r="EUI5" s="56"/>
      <c r="EUK5" s="54"/>
      <c r="EUM5" s="56"/>
      <c r="EUO5" s="54"/>
      <c r="EUQ5" s="56"/>
      <c r="EUS5" s="54"/>
      <c r="EUU5" s="56"/>
      <c r="EUW5" s="54"/>
      <c r="EUY5" s="56"/>
      <c r="EVA5" s="54"/>
      <c r="EVC5" s="56"/>
      <c r="EVE5" s="54"/>
      <c r="EVG5" s="56"/>
      <c r="EVI5" s="54"/>
      <c r="EVK5" s="56"/>
      <c r="EVM5" s="54"/>
      <c r="EVO5" s="56"/>
      <c r="EVQ5" s="54"/>
      <c r="EVS5" s="56"/>
      <c r="EVU5" s="54"/>
      <c r="EVW5" s="56"/>
      <c r="EVY5" s="54"/>
      <c r="EWA5" s="56"/>
      <c r="EWC5" s="54"/>
      <c r="EWE5" s="56"/>
      <c r="EWG5" s="54"/>
      <c r="EWI5" s="56"/>
      <c r="EWK5" s="54"/>
      <c r="EWM5" s="56"/>
      <c r="EWO5" s="54"/>
      <c r="EWQ5" s="56"/>
      <c r="EWS5" s="54"/>
      <c r="EWU5" s="56"/>
      <c r="EWW5" s="54"/>
      <c r="EWY5" s="56"/>
      <c r="EXA5" s="54"/>
      <c r="EXC5" s="56"/>
      <c r="EXE5" s="54"/>
      <c r="EXG5" s="56"/>
      <c r="EXI5" s="54"/>
      <c r="EXK5" s="56"/>
      <c r="EXM5" s="54"/>
      <c r="EXO5" s="56"/>
      <c r="EXQ5" s="54"/>
      <c r="EXS5" s="56"/>
      <c r="EXU5" s="54"/>
      <c r="EXW5" s="56"/>
      <c r="EXY5" s="54"/>
      <c r="EYA5" s="56"/>
      <c r="EYC5" s="54"/>
      <c r="EYE5" s="56"/>
      <c r="EYG5" s="54"/>
      <c r="EYI5" s="56"/>
      <c r="EYK5" s="54"/>
      <c r="EYM5" s="56"/>
      <c r="EYO5" s="54"/>
      <c r="EYQ5" s="56"/>
      <c r="EYS5" s="54"/>
      <c r="EYU5" s="56"/>
      <c r="EYW5" s="54"/>
      <c r="EYY5" s="56"/>
      <c r="EZA5" s="54"/>
      <c r="EZC5" s="56"/>
      <c r="EZE5" s="54"/>
      <c r="EZG5" s="56"/>
      <c r="EZI5" s="54"/>
      <c r="EZK5" s="56"/>
      <c r="EZM5" s="54"/>
      <c r="EZO5" s="56"/>
      <c r="EZQ5" s="54"/>
      <c r="EZS5" s="56"/>
      <c r="EZU5" s="54"/>
      <c r="EZW5" s="56"/>
      <c r="EZY5" s="54"/>
      <c r="FAA5" s="56"/>
      <c r="FAC5" s="54"/>
      <c r="FAE5" s="56"/>
      <c r="FAG5" s="54"/>
      <c r="FAI5" s="56"/>
      <c r="FAK5" s="54"/>
      <c r="FAM5" s="56"/>
      <c r="FAO5" s="54"/>
      <c r="FAQ5" s="56"/>
      <c r="FAS5" s="54"/>
      <c r="FAU5" s="56"/>
      <c r="FAW5" s="54"/>
      <c r="FAY5" s="56"/>
      <c r="FBA5" s="54"/>
      <c r="FBC5" s="56"/>
      <c r="FBE5" s="54"/>
      <c r="FBG5" s="56"/>
      <c r="FBI5" s="54"/>
      <c r="FBK5" s="56"/>
      <c r="FBM5" s="54"/>
      <c r="FBO5" s="56"/>
      <c r="FBQ5" s="54"/>
      <c r="FBS5" s="56"/>
      <c r="FBU5" s="54"/>
      <c r="FBW5" s="56"/>
      <c r="FBY5" s="54"/>
      <c r="FCA5" s="56"/>
      <c r="FCC5" s="54"/>
      <c r="FCE5" s="56"/>
      <c r="FCG5" s="54"/>
      <c r="FCI5" s="56"/>
      <c r="FCK5" s="54"/>
      <c r="FCM5" s="56"/>
      <c r="FCO5" s="54"/>
      <c r="FCQ5" s="56"/>
      <c r="FCS5" s="54"/>
      <c r="FCU5" s="56"/>
      <c r="FCW5" s="54"/>
      <c r="FCY5" s="56"/>
      <c r="FDA5" s="54"/>
      <c r="FDC5" s="56"/>
      <c r="FDE5" s="54"/>
      <c r="FDG5" s="56"/>
      <c r="FDI5" s="54"/>
      <c r="FDK5" s="56"/>
      <c r="FDM5" s="54"/>
      <c r="FDO5" s="56"/>
      <c r="FDQ5" s="54"/>
      <c r="FDS5" s="56"/>
      <c r="FDU5" s="54"/>
      <c r="FDW5" s="56"/>
      <c r="FDY5" s="54"/>
      <c r="FEA5" s="56"/>
      <c r="FEC5" s="54"/>
      <c r="FEE5" s="56"/>
      <c r="FEG5" s="54"/>
      <c r="FEI5" s="56"/>
      <c r="FEK5" s="54"/>
      <c r="FEM5" s="56"/>
      <c r="FEO5" s="54"/>
      <c r="FEQ5" s="56"/>
      <c r="FES5" s="54"/>
      <c r="FEU5" s="56"/>
      <c r="FEW5" s="54"/>
      <c r="FEY5" s="56"/>
      <c r="FFA5" s="54"/>
      <c r="FFC5" s="56"/>
      <c r="FFE5" s="54"/>
      <c r="FFG5" s="56"/>
      <c r="FFI5" s="54"/>
      <c r="FFK5" s="56"/>
      <c r="FFM5" s="54"/>
      <c r="FFO5" s="56"/>
      <c r="FFQ5" s="54"/>
      <c r="FFS5" s="56"/>
      <c r="FFU5" s="54"/>
      <c r="FFW5" s="56"/>
      <c r="FFY5" s="54"/>
      <c r="FGA5" s="56"/>
      <c r="FGC5" s="54"/>
      <c r="FGE5" s="56"/>
      <c r="FGG5" s="54"/>
      <c r="FGI5" s="56"/>
      <c r="FGK5" s="54"/>
      <c r="FGM5" s="56"/>
      <c r="FGO5" s="54"/>
      <c r="FGQ5" s="56"/>
      <c r="FGS5" s="54"/>
      <c r="FGU5" s="56"/>
      <c r="FGW5" s="54"/>
      <c r="FGY5" s="56"/>
      <c r="FHA5" s="54"/>
      <c r="FHC5" s="56"/>
      <c r="FHE5" s="54"/>
      <c r="FHG5" s="56"/>
      <c r="FHI5" s="54"/>
      <c r="FHK5" s="56"/>
      <c r="FHM5" s="54"/>
      <c r="FHO5" s="56"/>
      <c r="FHQ5" s="54"/>
      <c r="FHS5" s="56"/>
      <c r="FHU5" s="54"/>
      <c r="FHW5" s="56"/>
      <c r="FHY5" s="54"/>
      <c r="FIA5" s="56"/>
      <c r="FIC5" s="54"/>
      <c r="FIE5" s="56"/>
      <c r="FIG5" s="54"/>
      <c r="FII5" s="56"/>
      <c r="FIK5" s="54"/>
      <c r="FIM5" s="56"/>
      <c r="FIO5" s="54"/>
      <c r="FIQ5" s="56"/>
      <c r="FIS5" s="54"/>
      <c r="FIU5" s="56"/>
      <c r="FIW5" s="54"/>
      <c r="FIY5" s="56"/>
      <c r="FJA5" s="54"/>
      <c r="FJC5" s="56"/>
      <c r="FJE5" s="54"/>
      <c r="FJG5" s="56"/>
      <c r="FJI5" s="54"/>
      <c r="FJK5" s="56"/>
      <c r="FJM5" s="54"/>
      <c r="FJO5" s="56"/>
      <c r="FJQ5" s="54"/>
      <c r="FJS5" s="56"/>
      <c r="FJU5" s="54"/>
      <c r="FJW5" s="56"/>
      <c r="FJY5" s="54"/>
      <c r="FKA5" s="56"/>
      <c r="FKC5" s="54"/>
      <c r="FKE5" s="56"/>
      <c r="FKG5" s="54"/>
      <c r="FKI5" s="56"/>
      <c r="FKK5" s="54"/>
      <c r="FKM5" s="56"/>
      <c r="FKO5" s="54"/>
      <c r="FKQ5" s="56"/>
      <c r="FKS5" s="54"/>
      <c r="FKU5" s="56"/>
      <c r="FKW5" s="54"/>
      <c r="FKY5" s="56"/>
      <c r="FLA5" s="54"/>
      <c r="FLC5" s="56"/>
      <c r="FLE5" s="54"/>
      <c r="FLG5" s="56"/>
      <c r="FLI5" s="54"/>
      <c r="FLK5" s="56"/>
      <c r="FLM5" s="54"/>
      <c r="FLO5" s="56"/>
      <c r="FLQ5" s="54"/>
      <c r="FLS5" s="56"/>
      <c r="FLU5" s="54"/>
      <c r="FLW5" s="56"/>
      <c r="FLY5" s="54"/>
      <c r="FMA5" s="56"/>
      <c r="FMC5" s="54"/>
      <c r="FME5" s="56"/>
      <c r="FMG5" s="54"/>
      <c r="FMI5" s="56"/>
      <c r="FMK5" s="54"/>
      <c r="FMM5" s="56"/>
      <c r="FMO5" s="54"/>
      <c r="FMQ5" s="56"/>
      <c r="FMS5" s="54"/>
      <c r="FMU5" s="56"/>
      <c r="FMW5" s="54"/>
      <c r="FMY5" s="56"/>
      <c r="FNA5" s="54"/>
      <c r="FNC5" s="56"/>
      <c r="FNE5" s="54"/>
      <c r="FNG5" s="56"/>
      <c r="FNI5" s="54"/>
      <c r="FNK5" s="56"/>
      <c r="FNM5" s="54"/>
      <c r="FNO5" s="56"/>
      <c r="FNQ5" s="54"/>
      <c r="FNS5" s="56"/>
      <c r="FNU5" s="54"/>
      <c r="FNW5" s="56"/>
      <c r="FNY5" s="54"/>
      <c r="FOA5" s="56"/>
      <c r="FOC5" s="54"/>
      <c r="FOE5" s="56"/>
      <c r="FOG5" s="54"/>
      <c r="FOI5" s="56"/>
      <c r="FOK5" s="54"/>
      <c r="FOM5" s="56"/>
      <c r="FOO5" s="54"/>
      <c r="FOQ5" s="56"/>
      <c r="FOS5" s="54"/>
      <c r="FOU5" s="56"/>
      <c r="FOW5" s="54"/>
      <c r="FOY5" s="56"/>
      <c r="FPA5" s="54"/>
      <c r="FPC5" s="56"/>
      <c r="FPE5" s="54"/>
      <c r="FPG5" s="56"/>
      <c r="FPI5" s="54"/>
      <c r="FPK5" s="56"/>
      <c r="FPM5" s="54"/>
      <c r="FPO5" s="56"/>
      <c r="FPQ5" s="54"/>
      <c r="FPS5" s="56"/>
      <c r="FPU5" s="54"/>
      <c r="FPW5" s="56"/>
      <c r="FPY5" s="54"/>
      <c r="FQA5" s="56"/>
      <c r="FQC5" s="54"/>
      <c r="FQE5" s="56"/>
      <c r="FQG5" s="54"/>
      <c r="FQI5" s="56"/>
      <c r="FQK5" s="54"/>
      <c r="FQM5" s="56"/>
      <c r="FQO5" s="54"/>
      <c r="FQQ5" s="56"/>
      <c r="FQS5" s="54"/>
      <c r="FQU5" s="56"/>
      <c r="FQW5" s="54"/>
      <c r="FQY5" s="56"/>
      <c r="FRA5" s="54"/>
      <c r="FRC5" s="56"/>
      <c r="FRE5" s="54"/>
      <c r="FRG5" s="56"/>
      <c r="FRI5" s="54"/>
      <c r="FRK5" s="56"/>
      <c r="FRM5" s="54"/>
      <c r="FRO5" s="56"/>
      <c r="FRQ5" s="54"/>
      <c r="FRS5" s="56"/>
      <c r="FRU5" s="54"/>
      <c r="FRW5" s="56"/>
      <c r="FRY5" s="54"/>
      <c r="FSA5" s="56"/>
      <c r="FSC5" s="54"/>
      <c r="FSE5" s="56"/>
      <c r="FSG5" s="54"/>
      <c r="FSI5" s="56"/>
      <c r="FSK5" s="54"/>
      <c r="FSM5" s="56"/>
      <c r="FSO5" s="54"/>
      <c r="FSQ5" s="56"/>
      <c r="FSS5" s="54"/>
      <c r="FSU5" s="56"/>
      <c r="FSW5" s="54"/>
      <c r="FSY5" s="56"/>
      <c r="FTA5" s="54"/>
      <c r="FTC5" s="56"/>
      <c r="FTE5" s="54"/>
      <c r="FTG5" s="56"/>
      <c r="FTI5" s="54"/>
      <c r="FTK5" s="56"/>
      <c r="FTM5" s="54"/>
      <c r="FTO5" s="56"/>
      <c r="FTQ5" s="54"/>
      <c r="FTS5" s="56"/>
      <c r="FTU5" s="54"/>
      <c r="FTW5" s="56"/>
      <c r="FTY5" s="54"/>
      <c r="FUA5" s="56"/>
      <c r="FUC5" s="54"/>
      <c r="FUE5" s="56"/>
      <c r="FUG5" s="54"/>
      <c r="FUI5" s="56"/>
      <c r="FUK5" s="54"/>
      <c r="FUM5" s="56"/>
      <c r="FUO5" s="54"/>
      <c r="FUQ5" s="56"/>
      <c r="FUS5" s="54"/>
      <c r="FUU5" s="56"/>
      <c r="FUW5" s="54"/>
      <c r="FUY5" s="56"/>
      <c r="FVA5" s="54"/>
      <c r="FVC5" s="56"/>
      <c r="FVE5" s="54"/>
      <c r="FVG5" s="56"/>
      <c r="FVI5" s="54"/>
      <c r="FVK5" s="56"/>
      <c r="FVM5" s="54"/>
      <c r="FVO5" s="56"/>
      <c r="FVQ5" s="54"/>
      <c r="FVS5" s="56"/>
      <c r="FVU5" s="54"/>
      <c r="FVW5" s="56"/>
      <c r="FVY5" s="54"/>
      <c r="FWA5" s="56"/>
      <c r="FWC5" s="54"/>
      <c r="FWE5" s="56"/>
      <c r="FWG5" s="54"/>
      <c r="FWI5" s="56"/>
      <c r="FWK5" s="54"/>
      <c r="FWM5" s="56"/>
      <c r="FWO5" s="54"/>
      <c r="FWQ5" s="56"/>
      <c r="FWS5" s="54"/>
      <c r="FWU5" s="56"/>
      <c r="FWW5" s="54"/>
      <c r="FWY5" s="56"/>
      <c r="FXA5" s="54"/>
      <c r="FXC5" s="56"/>
      <c r="FXE5" s="54"/>
      <c r="FXG5" s="56"/>
      <c r="FXI5" s="54"/>
      <c r="FXK5" s="56"/>
      <c r="FXM5" s="54"/>
      <c r="FXO5" s="56"/>
      <c r="FXQ5" s="54"/>
      <c r="FXS5" s="56"/>
      <c r="FXU5" s="54"/>
      <c r="FXW5" s="56"/>
      <c r="FXY5" s="54"/>
      <c r="FYA5" s="56"/>
      <c r="FYC5" s="54"/>
      <c r="FYE5" s="56"/>
      <c r="FYG5" s="54"/>
      <c r="FYI5" s="56"/>
      <c r="FYK5" s="54"/>
      <c r="FYM5" s="56"/>
      <c r="FYO5" s="54"/>
      <c r="FYQ5" s="56"/>
      <c r="FYS5" s="54"/>
      <c r="FYU5" s="56"/>
      <c r="FYW5" s="54"/>
      <c r="FYY5" s="56"/>
      <c r="FZA5" s="54"/>
      <c r="FZC5" s="56"/>
      <c r="FZE5" s="54"/>
      <c r="FZG5" s="56"/>
      <c r="FZI5" s="54"/>
      <c r="FZK5" s="56"/>
      <c r="FZM5" s="54"/>
      <c r="FZO5" s="56"/>
      <c r="FZQ5" s="54"/>
      <c r="FZS5" s="56"/>
      <c r="FZU5" s="54"/>
      <c r="FZW5" s="56"/>
      <c r="FZY5" s="54"/>
      <c r="GAA5" s="56"/>
      <c r="GAC5" s="54"/>
      <c r="GAE5" s="56"/>
      <c r="GAG5" s="54"/>
      <c r="GAI5" s="56"/>
      <c r="GAK5" s="54"/>
      <c r="GAM5" s="56"/>
      <c r="GAO5" s="54"/>
      <c r="GAQ5" s="56"/>
      <c r="GAS5" s="54"/>
      <c r="GAU5" s="56"/>
      <c r="GAW5" s="54"/>
      <c r="GAY5" s="56"/>
      <c r="GBA5" s="54"/>
      <c r="GBC5" s="56"/>
      <c r="GBE5" s="54"/>
      <c r="GBG5" s="56"/>
      <c r="GBI5" s="54"/>
      <c r="GBK5" s="56"/>
      <c r="GBM5" s="54"/>
      <c r="GBO5" s="56"/>
      <c r="GBQ5" s="54"/>
      <c r="GBS5" s="56"/>
      <c r="GBU5" s="54"/>
      <c r="GBW5" s="56"/>
      <c r="GBY5" s="54"/>
      <c r="GCA5" s="56"/>
      <c r="GCC5" s="54"/>
      <c r="GCE5" s="56"/>
      <c r="GCG5" s="54"/>
      <c r="GCI5" s="56"/>
      <c r="GCK5" s="54"/>
      <c r="GCM5" s="56"/>
      <c r="GCO5" s="54"/>
      <c r="GCQ5" s="56"/>
      <c r="GCS5" s="54"/>
      <c r="GCU5" s="56"/>
      <c r="GCW5" s="54"/>
      <c r="GCY5" s="56"/>
      <c r="GDA5" s="54"/>
      <c r="GDC5" s="56"/>
      <c r="GDE5" s="54"/>
      <c r="GDG5" s="56"/>
      <c r="GDI5" s="54"/>
      <c r="GDK5" s="56"/>
      <c r="GDM5" s="54"/>
      <c r="GDO5" s="56"/>
      <c r="GDQ5" s="54"/>
      <c r="GDS5" s="56"/>
      <c r="GDU5" s="54"/>
      <c r="GDW5" s="56"/>
      <c r="GDY5" s="54"/>
      <c r="GEA5" s="56"/>
      <c r="GEC5" s="54"/>
      <c r="GEE5" s="56"/>
      <c r="GEG5" s="54"/>
      <c r="GEI5" s="56"/>
      <c r="GEK5" s="54"/>
      <c r="GEM5" s="56"/>
      <c r="GEO5" s="54"/>
      <c r="GEQ5" s="56"/>
      <c r="GES5" s="54"/>
      <c r="GEU5" s="56"/>
      <c r="GEW5" s="54"/>
      <c r="GEY5" s="56"/>
      <c r="GFA5" s="54"/>
      <c r="GFC5" s="56"/>
      <c r="GFE5" s="54"/>
      <c r="GFG5" s="56"/>
      <c r="GFI5" s="54"/>
      <c r="GFK5" s="56"/>
      <c r="GFM5" s="54"/>
      <c r="GFO5" s="56"/>
      <c r="GFQ5" s="54"/>
      <c r="GFS5" s="56"/>
      <c r="GFU5" s="54"/>
      <c r="GFW5" s="56"/>
      <c r="GFY5" s="54"/>
      <c r="GGA5" s="56"/>
      <c r="GGC5" s="54"/>
      <c r="GGE5" s="56"/>
      <c r="GGG5" s="54"/>
      <c r="GGI5" s="56"/>
      <c r="GGK5" s="54"/>
      <c r="GGM5" s="56"/>
      <c r="GGO5" s="54"/>
      <c r="GGQ5" s="56"/>
      <c r="GGS5" s="54"/>
      <c r="GGU5" s="56"/>
      <c r="GGW5" s="54"/>
      <c r="GGY5" s="56"/>
      <c r="GHA5" s="54"/>
      <c r="GHC5" s="56"/>
      <c r="GHE5" s="54"/>
      <c r="GHG5" s="56"/>
      <c r="GHI5" s="54"/>
      <c r="GHK5" s="56"/>
      <c r="GHM5" s="54"/>
      <c r="GHO5" s="56"/>
      <c r="GHQ5" s="54"/>
      <c r="GHS5" s="56"/>
      <c r="GHU5" s="54"/>
      <c r="GHW5" s="56"/>
      <c r="GHY5" s="54"/>
      <c r="GIA5" s="56"/>
      <c r="GIC5" s="54"/>
      <c r="GIE5" s="56"/>
      <c r="GIG5" s="54"/>
      <c r="GII5" s="56"/>
      <c r="GIK5" s="54"/>
      <c r="GIM5" s="56"/>
      <c r="GIO5" s="54"/>
      <c r="GIQ5" s="56"/>
      <c r="GIS5" s="54"/>
      <c r="GIU5" s="56"/>
      <c r="GIW5" s="54"/>
      <c r="GIY5" s="56"/>
      <c r="GJA5" s="54"/>
      <c r="GJC5" s="56"/>
      <c r="GJE5" s="54"/>
      <c r="GJG5" s="56"/>
      <c r="GJI5" s="54"/>
      <c r="GJK5" s="56"/>
      <c r="GJM5" s="54"/>
      <c r="GJO5" s="56"/>
      <c r="GJQ5" s="54"/>
      <c r="GJS5" s="56"/>
      <c r="GJU5" s="54"/>
      <c r="GJW5" s="56"/>
      <c r="GJY5" s="54"/>
      <c r="GKA5" s="56"/>
      <c r="GKC5" s="54"/>
      <c r="GKE5" s="56"/>
      <c r="GKG5" s="54"/>
      <c r="GKI5" s="56"/>
      <c r="GKK5" s="54"/>
      <c r="GKM5" s="56"/>
      <c r="GKO5" s="54"/>
      <c r="GKQ5" s="56"/>
      <c r="GKS5" s="54"/>
      <c r="GKU5" s="56"/>
      <c r="GKW5" s="54"/>
      <c r="GKY5" s="56"/>
      <c r="GLA5" s="54"/>
      <c r="GLC5" s="56"/>
      <c r="GLE5" s="54"/>
      <c r="GLG5" s="56"/>
      <c r="GLI5" s="54"/>
      <c r="GLK5" s="56"/>
      <c r="GLM5" s="54"/>
      <c r="GLO5" s="56"/>
      <c r="GLQ5" s="54"/>
      <c r="GLS5" s="56"/>
      <c r="GLU5" s="54"/>
      <c r="GLW5" s="56"/>
      <c r="GLY5" s="54"/>
      <c r="GMA5" s="56"/>
      <c r="GMC5" s="54"/>
      <c r="GME5" s="56"/>
      <c r="GMG5" s="54"/>
      <c r="GMI5" s="56"/>
      <c r="GMK5" s="54"/>
      <c r="GMM5" s="56"/>
      <c r="GMO5" s="54"/>
      <c r="GMQ5" s="56"/>
      <c r="GMS5" s="54"/>
      <c r="GMU5" s="56"/>
      <c r="GMW5" s="54"/>
      <c r="GMY5" s="56"/>
      <c r="GNA5" s="54"/>
      <c r="GNC5" s="56"/>
      <c r="GNE5" s="54"/>
      <c r="GNG5" s="56"/>
      <c r="GNI5" s="54"/>
      <c r="GNK5" s="56"/>
      <c r="GNM5" s="54"/>
      <c r="GNO5" s="56"/>
      <c r="GNQ5" s="54"/>
      <c r="GNS5" s="56"/>
      <c r="GNU5" s="54"/>
      <c r="GNW5" s="56"/>
      <c r="GNY5" s="54"/>
      <c r="GOA5" s="56"/>
      <c r="GOC5" s="54"/>
      <c r="GOE5" s="56"/>
      <c r="GOG5" s="54"/>
      <c r="GOI5" s="56"/>
      <c r="GOK5" s="54"/>
      <c r="GOM5" s="56"/>
      <c r="GOO5" s="54"/>
      <c r="GOQ5" s="56"/>
      <c r="GOS5" s="54"/>
      <c r="GOU5" s="56"/>
      <c r="GOW5" s="54"/>
      <c r="GOY5" s="56"/>
      <c r="GPA5" s="54"/>
      <c r="GPC5" s="56"/>
      <c r="GPE5" s="54"/>
      <c r="GPG5" s="56"/>
      <c r="GPI5" s="54"/>
      <c r="GPK5" s="56"/>
      <c r="GPM5" s="54"/>
      <c r="GPO5" s="56"/>
      <c r="GPQ5" s="54"/>
      <c r="GPS5" s="56"/>
      <c r="GPU5" s="54"/>
      <c r="GPW5" s="56"/>
      <c r="GPY5" s="54"/>
      <c r="GQA5" s="56"/>
      <c r="GQC5" s="54"/>
      <c r="GQE5" s="56"/>
      <c r="GQG5" s="54"/>
      <c r="GQI5" s="56"/>
      <c r="GQK5" s="54"/>
      <c r="GQM5" s="56"/>
      <c r="GQO5" s="54"/>
      <c r="GQQ5" s="56"/>
      <c r="GQS5" s="54"/>
      <c r="GQU5" s="56"/>
      <c r="GQW5" s="54"/>
      <c r="GQY5" s="56"/>
      <c r="GRA5" s="54"/>
      <c r="GRC5" s="56"/>
      <c r="GRE5" s="54"/>
      <c r="GRG5" s="56"/>
      <c r="GRI5" s="54"/>
      <c r="GRK5" s="56"/>
      <c r="GRM5" s="54"/>
      <c r="GRO5" s="56"/>
      <c r="GRQ5" s="54"/>
      <c r="GRS5" s="56"/>
      <c r="GRU5" s="54"/>
      <c r="GRW5" s="56"/>
      <c r="GRY5" s="54"/>
      <c r="GSA5" s="56"/>
      <c r="GSC5" s="54"/>
      <c r="GSE5" s="56"/>
      <c r="GSG5" s="54"/>
      <c r="GSI5" s="56"/>
      <c r="GSK5" s="54"/>
      <c r="GSM5" s="56"/>
      <c r="GSO5" s="54"/>
      <c r="GSQ5" s="56"/>
      <c r="GSS5" s="54"/>
      <c r="GSU5" s="56"/>
      <c r="GSW5" s="54"/>
      <c r="GSY5" s="56"/>
      <c r="GTA5" s="54"/>
      <c r="GTC5" s="56"/>
      <c r="GTE5" s="54"/>
      <c r="GTG5" s="56"/>
      <c r="GTI5" s="54"/>
      <c r="GTK5" s="56"/>
      <c r="GTM5" s="54"/>
      <c r="GTO5" s="56"/>
      <c r="GTQ5" s="54"/>
      <c r="GTS5" s="56"/>
      <c r="GTU5" s="54"/>
      <c r="GTW5" s="56"/>
      <c r="GTY5" s="54"/>
      <c r="GUA5" s="56"/>
      <c r="GUC5" s="54"/>
      <c r="GUE5" s="56"/>
      <c r="GUG5" s="54"/>
      <c r="GUI5" s="56"/>
      <c r="GUK5" s="54"/>
      <c r="GUM5" s="56"/>
      <c r="GUO5" s="54"/>
      <c r="GUQ5" s="56"/>
      <c r="GUS5" s="54"/>
      <c r="GUU5" s="56"/>
      <c r="GUW5" s="54"/>
      <c r="GUY5" s="56"/>
      <c r="GVA5" s="54"/>
      <c r="GVC5" s="56"/>
      <c r="GVE5" s="54"/>
      <c r="GVG5" s="56"/>
      <c r="GVI5" s="54"/>
      <c r="GVK5" s="56"/>
      <c r="GVM5" s="54"/>
      <c r="GVO5" s="56"/>
      <c r="GVQ5" s="54"/>
      <c r="GVS5" s="56"/>
      <c r="GVU5" s="54"/>
      <c r="GVW5" s="56"/>
      <c r="GVY5" s="54"/>
      <c r="GWA5" s="56"/>
      <c r="GWC5" s="54"/>
      <c r="GWE5" s="56"/>
      <c r="GWG5" s="54"/>
      <c r="GWI5" s="56"/>
      <c r="GWK5" s="54"/>
      <c r="GWM5" s="56"/>
      <c r="GWO5" s="54"/>
      <c r="GWQ5" s="56"/>
      <c r="GWS5" s="54"/>
      <c r="GWU5" s="56"/>
      <c r="GWW5" s="54"/>
      <c r="GWY5" s="56"/>
      <c r="GXA5" s="54"/>
      <c r="GXC5" s="56"/>
      <c r="GXE5" s="54"/>
      <c r="GXG5" s="56"/>
      <c r="GXI5" s="54"/>
      <c r="GXK5" s="56"/>
      <c r="GXM5" s="54"/>
      <c r="GXO5" s="56"/>
      <c r="GXQ5" s="54"/>
      <c r="GXS5" s="56"/>
      <c r="GXU5" s="54"/>
      <c r="GXW5" s="56"/>
      <c r="GXY5" s="54"/>
      <c r="GYA5" s="56"/>
      <c r="GYC5" s="54"/>
      <c r="GYE5" s="56"/>
      <c r="GYG5" s="54"/>
      <c r="GYI5" s="56"/>
      <c r="GYK5" s="54"/>
      <c r="GYM5" s="56"/>
      <c r="GYO5" s="54"/>
      <c r="GYQ5" s="56"/>
      <c r="GYS5" s="54"/>
      <c r="GYU5" s="56"/>
      <c r="GYW5" s="54"/>
      <c r="GYY5" s="56"/>
      <c r="GZA5" s="54"/>
      <c r="GZC5" s="56"/>
      <c r="GZE5" s="54"/>
      <c r="GZG5" s="56"/>
      <c r="GZI5" s="54"/>
      <c r="GZK5" s="56"/>
      <c r="GZM5" s="54"/>
      <c r="GZO5" s="56"/>
      <c r="GZQ5" s="54"/>
      <c r="GZS5" s="56"/>
      <c r="GZU5" s="54"/>
      <c r="GZW5" s="56"/>
      <c r="GZY5" s="54"/>
      <c r="HAA5" s="56"/>
      <c r="HAC5" s="54"/>
      <c r="HAE5" s="56"/>
      <c r="HAG5" s="54"/>
      <c r="HAI5" s="56"/>
      <c r="HAK5" s="54"/>
      <c r="HAM5" s="56"/>
      <c r="HAO5" s="54"/>
      <c r="HAQ5" s="56"/>
      <c r="HAS5" s="54"/>
      <c r="HAU5" s="56"/>
      <c r="HAW5" s="54"/>
      <c r="HAY5" s="56"/>
      <c r="HBA5" s="54"/>
      <c r="HBC5" s="56"/>
      <c r="HBE5" s="54"/>
      <c r="HBG5" s="56"/>
      <c r="HBI5" s="54"/>
      <c r="HBK5" s="56"/>
      <c r="HBM5" s="54"/>
      <c r="HBO5" s="56"/>
      <c r="HBQ5" s="54"/>
      <c r="HBS5" s="56"/>
      <c r="HBU5" s="54"/>
      <c r="HBW5" s="56"/>
      <c r="HBY5" s="54"/>
      <c r="HCA5" s="56"/>
      <c r="HCC5" s="54"/>
      <c r="HCE5" s="56"/>
      <c r="HCG5" s="54"/>
      <c r="HCI5" s="56"/>
      <c r="HCK5" s="54"/>
      <c r="HCM5" s="56"/>
      <c r="HCO5" s="54"/>
      <c r="HCQ5" s="56"/>
      <c r="HCS5" s="54"/>
      <c r="HCU5" s="56"/>
      <c r="HCW5" s="54"/>
      <c r="HCY5" s="56"/>
      <c r="HDA5" s="54"/>
      <c r="HDC5" s="56"/>
      <c r="HDE5" s="54"/>
      <c r="HDG5" s="56"/>
      <c r="HDI5" s="54"/>
      <c r="HDK5" s="56"/>
      <c r="HDM5" s="54"/>
      <c r="HDO5" s="56"/>
      <c r="HDQ5" s="54"/>
      <c r="HDS5" s="56"/>
      <c r="HDU5" s="54"/>
      <c r="HDW5" s="56"/>
      <c r="HDY5" s="54"/>
      <c r="HEA5" s="56"/>
      <c r="HEC5" s="54"/>
      <c r="HEE5" s="56"/>
      <c r="HEG5" s="54"/>
      <c r="HEI5" s="56"/>
      <c r="HEK5" s="54"/>
      <c r="HEM5" s="56"/>
      <c r="HEO5" s="54"/>
      <c r="HEQ5" s="56"/>
      <c r="HES5" s="54"/>
      <c r="HEU5" s="56"/>
      <c r="HEW5" s="54"/>
      <c r="HEY5" s="56"/>
      <c r="HFA5" s="54"/>
      <c r="HFC5" s="56"/>
      <c r="HFE5" s="54"/>
      <c r="HFG5" s="56"/>
      <c r="HFI5" s="54"/>
      <c r="HFK5" s="56"/>
      <c r="HFM5" s="54"/>
      <c r="HFO5" s="56"/>
      <c r="HFQ5" s="54"/>
      <c r="HFS5" s="56"/>
      <c r="HFU5" s="54"/>
      <c r="HFW5" s="56"/>
      <c r="HFY5" s="54"/>
      <c r="HGA5" s="56"/>
      <c r="HGC5" s="54"/>
      <c r="HGE5" s="56"/>
      <c r="HGG5" s="54"/>
      <c r="HGI5" s="56"/>
      <c r="HGK5" s="54"/>
      <c r="HGM5" s="56"/>
      <c r="HGO5" s="54"/>
      <c r="HGQ5" s="56"/>
      <c r="HGS5" s="54"/>
      <c r="HGU5" s="56"/>
      <c r="HGW5" s="54"/>
      <c r="HGY5" s="56"/>
      <c r="HHA5" s="54"/>
      <c r="HHC5" s="56"/>
      <c r="HHE5" s="54"/>
      <c r="HHG5" s="56"/>
      <c r="HHI5" s="54"/>
      <c r="HHK5" s="56"/>
      <c r="HHM5" s="54"/>
      <c r="HHO5" s="56"/>
      <c r="HHQ5" s="54"/>
      <c r="HHS5" s="56"/>
      <c r="HHU5" s="54"/>
      <c r="HHW5" s="56"/>
      <c r="HHY5" s="54"/>
      <c r="HIA5" s="56"/>
      <c r="HIC5" s="54"/>
      <c r="HIE5" s="56"/>
      <c r="HIG5" s="54"/>
      <c r="HII5" s="56"/>
      <c r="HIK5" s="54"/>
      <c r="HIM5" s="56"/>
      <c r="HIO5" s="54"/>
      <c r="HIQ5" s="56"/>
      <c r="HIS5" s="54"/>
      <c r="HIU5" s="56"/>
      <c r="HIW5" s="54"/>
      <c r="HIY5" s="56"/>
      <c r="HJA5" s="54"/>
      <c r="HJC5" s="56"/>
      <c r="HJE5" s="54"/>
      <c r="HJG5" s="56"/>
      <c r="HJI5" s="54"/>
      <c r="HJK5" s="56"/>
      <c r="HJM5" s="54"/>
      <c r="HJO5" s="56"/>
      <c r="HJQ5" s="54"/>
      <c r="HJS5" s="56"/>
      <c r="HJU5" s="54"/>
      <c r="HJW5" s="56"/>
      <c r="HJY5" s="54"/>
      <c r="HKA5" s="56"/>
      <c r="HKC5" s="54"/>
      <c r="HKE5" s="56"/>
      <c r="HKG5" s="54"/>
      <c r="HKI5" s="56"/>
      <c r="HKK5" s="54"/>
      <c r="HKM5" s="56"/>
      <c r="HKO5" s="54"/>
      <c r="HKQ5" s="56"/>
      <c r="HKS5" s="54"/>
      <c r="HKU5" s="56"/>
      <c r="HKW5" s="54"/>
      <c r="HKY5" s="56"/>
      <c r="HLA5" s="54"/>
      <c r="HLC5" s="56"/>
      <c r="HLE5" s="54"/>
      <c r="HLG5" s="56"/>
      <c r="HLI5" s="54"/>
      <c r="HLK5" s="56"/>
      <c r="HLM5" s="54"/>
      <c r="HLO5" s="56"/>
      <c r="HLQ5" s="54"/>
      <c r="HLS5" s="56"/>
      <c r="HLU5" s="54"/>
      <c r="HLW5" s="56"/>
      <c r="HLY5" s="54"/>
      <c r="HMA5" s="56"/>
      <c r="HMC5" s="54"/>
      <c r="HME5" s="56"/>
      <c r="HMG5" s="54"/>
      <c r="HMI5" s="56"/>
      <c r="HMK5" s="54"/>
      <c r="HMM5" s="56"/>
      <c r="HMO5" s="54"/>
      <c r="HMQ5" s="56"/>
      <c r="HMS5" s="54"/>
      <c r="HMU5" s="56"/>
      <c r="HMW5" s="54"/>
      <c r="HMY5" s="56"/>
      <c r="HNA5" s="54"/>
      <c r="HNC5" s="56"/>
      <c r="HNE5" s="54"/>
      <c r="HNG5" s="56"/>
      <c r="HNI5" s="54"/>
      <c r="HNK5" s="56"/>
      <c r="HNM5" s="54"/>
      <c r="HNO5" s="56"/>
      <c r="HNQ5" s="54"/>
      <c r="HNS5" s="56"/>
      <c r="HNU5" s="54"/>
      <c r="HNW5" s="56"/>
      <c r="HNY5" s="54"/>
      <c r="HOA5" s="56"/>
      <c r="HOC5" s="54"/>
      <c r="HOE5" s="56"/>
      <c r="HOG5" s="54"/>
      <c r="HOI5" s="56"/>
      <c r="HOK5" s="54"/>
      <c r="HOM5" s="56"/>
      <c r="HOO5" s="54"/>
      <c r="HOQ5" s="56"/>
      <c r="HOS5" s="54"/>
      <c r="HOU5" s="56"/>
      <c r="HOW5" s="54"/>
      <c r="HOY5" s="56"/>
      <c r="HPA5" s="54"/>
      <c r="HPC5" s="56"/>
      <c r="HPE5" s="54"/>
      <c r="HPG5" s="56"/>
      <c r="HPI5" s="54"/>
      <c r="HPK5" s="56"/>
      <c r="HPM5" s="54"/>
      <c r="HPO5" s="56"/>
      <c r="HPQ5" s="54"/>
      <c r="HPS5" s="56"/>
      <c r="HPU5" s="54"/>
      <c r="HPW5" s="56"/>
      <c r="HPY5" s="54"/>
      <c r="HQA5" s="56"/>
      <c r="HQC5" s="54"/>
      <c r="HQE5" s="56"/>
      <c r="HQG5" s="54"/>
      <c r="HQI5" s="56"/>
      <c r="HQK5" s="54"/>
      <c r="HQM5" s="56"/>
      <c r="HQO5" s="54"/>
      <c r="HQQ5" s="56"/>
      <c r="HQS5" s="54"/>
      <c r="HQU5" s="56"/>
      <c r="HQW5" s="54"/>
      <c r="HQY5" s="56"/>
      <c r="HRA5" s="54"/>
      <c r="HRC5" s="56"/>
      <c r="HRE5" s="54"/>
      <c r="HRG5" s="56"/>
      <c r="HRI5" s="54"/>
      <c r="HRK5" s="56"/>
      <c r="HRM5" s="54"/>
      <c r="HRO5" s="56"/>
      <c r="HRQ5" s="54"/>
      <c r="HRS5" s="56"/>
      <c r="HRU5" s="54"/>
      <c r="HRW5" s="56"/>
      <c r="HRY5" s="54"/>
      <c r="HSA5" s="56"/>
      <c r="HSC5" s="54"/>
      <c r="HSE5" s="56"/>
      <c r="HSG5" s="54"/>
      <c r="HSI5" s="56"/>
      <c r="HSK5" s="54"/>
      <c r="HSM5" s="56"/>
      <c r="HSO5" s="54"/>
      <c r="HSQ5" s="56"/>
      <c r="HSS5" s="54"/>
      <c r="HSU5" s="56"/>
      <c r="HSW5" s="54"/>
      <c r="HSY5" s="56"/>
      <c r="HTA5" s="54"/>
      <c r="HTC5" s="56"/>
      <c r="HTE5" s="54"/>
      <c r="HTG5" s="56"/>
      <c r="HTI5" s="54"/>
      <c r="HTK5" s="56"/>
      <c r="HTM5" s="54"/>
      <c r="HTO5" s="56"/>
      <c r="HTQ5" s="54"/>
      <c r="HTS5" s="56"/>
      <c r="HTU5" s="54"/>
      <c r="HTW5" s="56"/>
      <c r="HTY5" s="54"/>
      <c r="HUA5" s="56"/>
      <c r="HUC5" s="54"/>
      <c r="HUE5" s="56"/>
      <c r="HUG5" s="54"/>
      <c r="HUI5" s="56"/>
      <c r="HUK5" s="54"/>
      <c r="HUM5" s="56"/>
      <c r="HUO5" s="54"/>
      <c r="HUQ5" s="56"/>
      <c r="HUS5" s="54"/>
      <c r="HUU5" s="56"/>
      <c r="HUW5" s="54"/>
      <c r="HUY5" s="56"/>
      <c r="HVA5" s="54"/>
      <c r="HVC5" s="56"/>
      <c r="HVE5" s="54"/>
      <c r="HVG5" s="56"/>
      <c r="HVI5" s="54"/>
      <c r="HVK5" s="56"/>
      <c r="HVM5" s="54"/>
      <c r="HVO5" s="56"/>
      <c r="HVQ5" s="54"/>
      <c r="HVS5" s="56"/>
      <c r="HVU5" s="54"/>
      <c r="HVW5" s="56"/>
      <c r="HVY5" s="54"/>
      <c r="HWA5" s="56"/>
      <c r="HWC5" s="54"/>
      <c r="HWE5" s="56"/>
      <c r="HWG5" s="54"/>
      <c r="HWI5" s="56"/>
      <c r="HWK5" s="54"/>
      <c r="HWM5" s="56"/>
      <c r="HWO5" s="54"/>
      <c r="HWQ5" s="56"/>
      <c r="HWS5" s="54"/>
      <c r="HWU5" s="56"/>
      <c r="HWW5" s="54"/>
      <c r="HWY5" s="56"/>
      <c r="HXA5" s="54"/>
      <c r="HXC5" s="56"/>
      <c r="HXE5" s="54"/>
      <c r="HXG5" s="56"/>
      <c r="HXI5" s="54"/>
      <c r="HXK5" s="56"/>
      <c r="HXM5" s="54"/>
      <c r="HXO5" s="56"/>
      <c r="HXQ5" s="54"/>
      <c r="HXS5" s="56"/>
      <c r="HXU5" s="54"/>
      <c r="HXW5" s="56"/>
      <c r="HXY5" s="54"/>
      <c r="HYA5" s="56"/>
      <c r="HYC5" s="54"/>
      <c r="HYE5" s="56"/>
      <c r="HYG5" s="54"/>
      <c r="HYI5" s="56"/>
      <c r="HYK5" s="54"/>
      <c r="HYM5" s="56"/>
      <c r="HYO5" s="54"/>
      <c r="HYQ5" s="56"/>
      <c r="HYS5" s="54"/>
      <c r="HYU5" s="56"/>
      <c r="HYW5" s="54"/>
      <c r="HYY5" s="56"/>
      <c r="HZA5" s="54"/>
      <c r="HZC5" s="56"/>
      <c r="HZE5" s="54"/>
      <c r="HZG5" s="56"/>
      <c r="HZI5" s="54"/>
      <c r="HZK5" s="56"/>
      <c r="HZM5" s="54"/>
      <c r="HZO5" s="56"/>
      <c r="HZQ5" s="54"/>
      <c r="HZS5" s="56"/>
      <c r="HZU5" s="54"/>
      <c r="HZW5" s="56"/>
      <c r="HZY5" s="54"/>
      <c r="IAA5" s="56"/>
      <c r="IAC5" s="54"/>
      <c r="IAE5" s="56"/>
      <c r="IAG5" s="54"/>
      <c r="IAI5" s="56"/>
      <c r="IAK5" s="54"/>
      <c r="IAM5" s="56"/>
      <c r="IAO5" s="54"/>
      <c r="IAQ5" s="56"/>
      <c r="IAS5" s="54"/>
      <c r="IAU5" s="56"/>
      <c r="IAW5" s="54"/>
      <c r="IAY5" s="56"/>
      <c r="IBA5" s="54"/>
      <c r="IBC5" s="56"/>
      <c r="IBE5" s="54"/>
      <c r="IBG5" s="56"/>
      <c r="IBI5" s="54"/>
      <c r="IBK5" s="56"/>
      <c r="IBM5" s="54"/>
      <c r="IBO5" s="56"/>
      <c r="IBQ5" s="54"/>
      <c r="IBS5" s="56"/>
      <c r="IBU5" s="54"/>
      <c r="IBW5" s="56"/>
      <c r="IBY5" s="54"/>
      <c r="ICA5" s="56"/>
      <c r="ICC5" s="54"/>
      <c r="ICE5" s="56"/>
      <c r="ICG5" s="54"/>
      <c r="ICI5" s="56"/>
      <c r="ICK5" s="54"/>
      <c r="ICM5" s="56"/>
      <c r="ICO5" s="54"/>
      <c r="ICQ5" s="56"/>
      <c r="ICS5" s="54"/>
      <c r="ICU5" s="56"/>
      <c r="ICW5" s="54"/>
      <c r="ICY5" s="56"/>
      <c r="IDA5" s="54"/>
      <c r="IDC5" s="56"/>
      <c r="IDE5" s="54"/>
      <c r="IDG5" s="56"/>
      <c r="IDI5" s="54"/>
      <c r="IDK5" s="56"/>
      <c r="IDM5" s="54"/>
      <c r="IDO5" s="56"/>
      <c r="IDQ5" s="54"/>
      <c r="IDS5" s="56"/>
      <c r="IDU5" s="54"/>
      <c r="IDW5" s="56"/>
      <c r="IDY5" s="54"/>
      <c r="IEA5" s="56"/>
      <c r="IEC5" s="54"/>
      <c r="IEE5" s="56"/>
      <c r="IEG5" s="54"/>
      <c r="IEI5" s="56"/>
      <c r="IEK5" s="54"/>
      <c r="IEM5" s="56"/>
      <c r="IEO5" s="54"/>
      <c r="IEQ5" s="56"/>
      <c r="IES5" s="54"/>
      <c r="IEU5" s="56"/>
      <c r="IEW5" s="54"/>
      <c r="IEY5" s="56"/>
      <c r="IFA5" s="54"/>
      <c r="IFC5" s="56"/>
      <c r="IFE5" s="54"/>
      <c r="IFG5" s="56"/>
      <c r="IFI5" s="54"/>
      <c r="IFK5" s="56"/>
      <c r="IFM5" s="54"/>
      <c r="IFO5" s="56"/>
      <c r="IFQ5" s="54"/>
      <c r="IFS5" s="56"/>
      <c r="IFU5" s="54"/>
      <c r="IFW5" s="56"/>
      <c r="IFY5" s="54"/>
      <c r="IGA5" s="56"/>
      <c r="IGC5" s="54"/>
      <c r="IGE5" s="56"/>
      <c r="IGG5" s="54"/>
      <c r="IGI5" s="56"/>
      <c r="IGK5" s="54"/>
      <c r="IGM5" s="56"/>
      <c r="IGO5" s="54"/>
      <c r="IGQ5" s="56"/>
      <c r="IGS5" s="54"/>
      <c r="IGU5" s="56"/>
      <c r="IGW5" s="54"/>
      <c r="IGY5" s="56"/>
      <c r="IHA5" s="54"/>
      <c r="IHC5" s="56"/>
      <c r="IHE5" s="54"/>
      <c r="IHG5" s="56"/>
      <c r="IHI5" s="54"/>
      <c r="IHK5" s="56"/>
      <c r="IHM5" s="54"/>
      <c r="IHO5" s="56"/>
      <c r="IHQ5" s="54"/>
      <c r="IHS5" s="56"/>
      <c r="IHU5" s="54"/>
      <c r="IHW5" s="56"/>
      <c r="IHY5" s="54"/>
      <c r="IIA5" s="56"/>
      <c r="IIC5" s="54"/>
      <c r="IIE5" s="56"/>
      <c r="IIG5" s="54"/>
      <c r="III5" s="56"/>
      <c r="IIK5" s="54"/>
      <c r="IIM5" s="56"/>
      <c r="IIO5" s="54"/>
      <c r="IIQ5" s="56"/>
      <c r="IIS5" s="54"/>
      <c r="IIU5" s="56"/>
      <c r="IIW5" s="54"/>
      <c r="IIY5" s="56"/>
      <c r="IJA5" s="54"/>
      <c r="IJC5" s="56"/>
      <c r="IJE5" s="54"/>
      <c r="IJG5" s="56"/>
      <c r="IJI5" s="54"/>
      <c r="IJK5" s="56"/>
      <c r="IJM5" s="54"/>
      <c r="IJO5" s="56"/>
      <c r="IJQ5" s="54"/>
      <c r="IJS5" s="56"/>
      <c r="IJU5" s="54"/>
      <c r="IJW5" s="56"/>
      <c r="IJY5" s="54"/>
      <c r="IKA5" s="56"/>
      <c r="IKC5" s="54"/>
      <c r="IKE5" s="56"/>
      <c r="IKG5" s="54"/>
      <c r="IKI5" s="56"/>
      <c r="IKK5" s="54"/>
      <c r="IKM5" s="56"/>
      <c r="IKO5" s="54"/>
      <c r="IKQ5" s="56"/>
      <c r="IKS5" s="54"/>
      <c r="IKU5" s="56"/>
      <c r="IKW5" s="54"/>
      <c r="IKY5" s="56"/>
      <c r="ILA5" s="54"/>
      <c r="ILC5" s="56"/>
      <c r="ILE5" s="54"/>
      <c r="ILG5" s="56"/>
      <c r="ILI5" s="54"/>
      <c r="ILK5" s="56"/>
      <c r="ILM5" s="54"/>
      <c r="ILO5" s="56"/>
      <c r="ILQ5" s="54"/>
      <c r="ILS5" s="56"/>
      <c r="ILU5" s="54"/>
      <c r="ILW5" s="56"/>
      <c r="ILY5" s="54"/>
      <c r="IMA5" s="56"/>
      <c r="IMC5" s="54"/>
      <c r="IME5" s="56"/>
      <c r="IMG5" s="54"/>
      <c r="IMI5" s="56"/>
      <c r="IMK5" s="54"/>
      <c r="IMM5" s="56"/>
      <c r="IMO5" s="54"/>
      <c r="IMQ5" s="56"/>
      <c r="IMS5" s="54"/>
      <c r="IMU5" s="56"/>
      <c r="IMW5" s="54"/>
      <c r="IMY5" s="56"/>
      <c r="INA5" s="54"/>
      <c r="INC5" s="56"/>
      <c r="INE5" s="54"/>
      <c r="ING5" s="56"/>
      <c r="INI5" s="54"/>
      <c r="INK5" s="56"/>
      <c r="INM5" s="54"/>
      <c r="INO5" s="56"/>
      <c r="INQ5" s="54"/>
      <c r="INS5" s="56"/>
      <c r="INU5" s="54"/>
      <c r="INW5" s="56"/>
      <c r="INY5" s="54"/>
      <c r="IOA5" s="56"/>
      <c r="IOC5" s="54"/>
      <c r="IOE5" s="56"/>
      <c r="IOG5" s="54"/>
      <c r="IOI5" s="56"/>
      <c r="IOK5" s="54"/>
      <c r="IOM5" s="56"/>
      <c r="IOO5" s="54"/>
      <c r="IOQ5" s="56"/>
      <c r="IOS5" s="54"/>
      <c r="IOU5" s="56"/>
      <c r="IOW5" s="54"/>
      <c r="IOY5" s="56"/>
      <c r="IPA5" s="54"/>
      <c r="IPC5" s="56"/>
      <c r="IPE5" s="54"/>
      <c r="IPG5" s="56"/>
      <c r="IPI5" s="54"/>
      <c r="IPK5" s="56"/>
      <c r="IPM5" s="54"/>
      <c r="IPO5" s="56"/>
      <c r="IPQ5" s="54"/>
      <c r="IPS5" s="56"/>
      <c r="IPU5" s="54"/>
      <c r="IPW5" s="56"/>
      <c r="IPY5" s="54"/>
      <c r="IQA5" s="56"/>
      <c r="IQC5" s="54"/>
      <c r="IQE5" s="56"/>
      <c r="IQG5" s="54"/>
      <c r="IQI5" s="56"/>
      <c r="IQK5" s="54"/>
      <c r="IQM5" s="56"/>
      <c r="IQO5" s="54"/>
      <c r="IQQ5" s="56"/>
      <c r="IQS5" s="54"/>
      <c r="IQU5" s="56"/>
      <c r="IQW5" s="54"/>
      <c r="IQY5" s="56"/>
      <c r="IRA5" s="54"/>
      <c r="IRC5" s="56"/>
      <c r="IRE5" s="54"/>
      <c r="IRG5" s="56"/>
      <c r="IRI5" s="54"/>
      <c r="IRK5" s="56"/>
      <c r="IRM5" s="54"/>
      <c r="IRO5" s="56"/>
      <c r="IRQ5" s="54"/>
      <c r="IRS5" s="56"/>
      <c r="IRU5" s="54"/>
      <c r="IRW5" s="56"/>
      <c r="IRY5" s="54"/>
      <c r="ISA5" s="56"/>
      <c r="ISC5" s="54"/>
      <c r="ISE5" s="56"/>
      <c r="ISG5" s="54"/>
      <c r="ISI5" s="56"/>
      <c r="ISK5" s="54"/>
      <c r="ISM5" s="56"/>
      <c r="ISO5" s="54"/>
      <c r="ISQ5" s="56"/>
      <c r="ISS5" s="54"/>
      <c r="ISU5" s="56"/>
      <c r="ISW5" s="54"/>
      <c r="ISY5" s="56"/>
      <c r="ITA5" s="54"/>
      <c r="ITC5" s="56"/>
      <c r="ITE5" s="54"/>
      <c r="ITG5" s="56"/>
      <c r="ITI5" s="54"/>
      <c r="ITK5" s="56"/>
      <c r="ITM5" s="54"/>
      <c r="ITO5" s="56"/>
      <c r="ITQ5" s="54"/>
      <c r="ITS5" s="56"/>
      <c r="ITU5" s="54"/>
      <c r="ITW5" s="56"/>
      <c r="ITY5" s="54"/>
      <c r="IUA5" s="56"/>
      <c r="IUC5" s="54"/>
      <c r="IUE5" s="56"/>
      <c r="IUG5" s="54"/>
      <c r="IUI5" s="56"/>
      <c r="IUK5" s="54"/>
      <c r="IUM5" s="56"/>
      <c r="IUO5" s="54"/>
      <c r="IUQ5" s="56"/>
      <c r="IUS5" s="54"/>
      <c r="IUU5" s="56"/>
      <c r="IUW5" s="54"/>
      <c r="IUY5" s="56"/>
      <c r="IVA5" s="54"/>
      <c r="IVC5" s="56"/>
      <c r="IVE5" s="54"/>
      <c r="IVG5" s="56"/>
      <c r="IVI5" s="54"/>
      <c r="IVK5" s="56"/>
      <c r="IVM5" s="54"/>
      <c r="IVO5" s="56"/>
      <c r="IVQ5" s="54"/>
      <c r="IVS5" s="56"/>
      <c r="IVU5" s="54"/>
      <c r="IVW5" s="56"/>
      <c r="IVY5" s="54"/>
      <c r="IWA5" s="56"/>
      <c r="IWC5" s="54"/>
      <c r="IWE5" s="56"/>
      <c r="IWG5" s="54"/>
      <c r="IWI5" s="56"/>
      <c r="IWK5" s="54"/>
      <c r="IWM5" s="56"/>
      <c r="IWO5" s="54"/>
      <c r="IWQ5" s="56"/>
      <c r="IWS5" s="54"/>
      <c r="IWU5" s="56"/>
      <c r="IWW5" s="54"/>
      <c r="IWY5" s="56"/>
      <c r="IXA5" s="54"/>
      <c r="IXC5" s="56"/>
      <c r="IXE5" s="54"/>
      <c r="IXG5" s="56"/>
      <c r="IXI5" s="54"/>
      <c r="IXK5" s="56"/>
      <c r="IXM5" s="54"/>
      <c r="IXO5" s="56"/>
      <c r="IXQ5" s="54"/>
      <c r="IXS5" s="56"/>
      <c r="IXU5" s="54"/>
      <c r="IXW5" s="56"/>
      <c r="IXY5" s="54"/>
      <c r="IYA5" s="56"/>
      <c r="IYC5" s="54"/>
      <c r="IYE5" s="56"/>
      <c r="IYG5" s="54"/>
      <c r="IYI5" s="56"/>
      <c r="IYK5" s="54"/>
      <c r="IYM5" s="56"/>
      <c r="IYO5" s="54"/>
      <c r="IYQ5" s="56"/>
      <c r="IYS5" s="54"/>
      <c r="IYU5" s="56"/>
      <c r="IYW5" s="54"/>
      <c r="IYY5" s="56"/>
      <c r="IZA5" s="54"/>
      <c r="IZC5" s="56"/>
      <c r="IZE5" s="54"/>
      <c r="IZG5" s="56"/>
      <c r="IZI5" s="54"/>
      <c r="IZK5" s="56"/>
      <c r="IZM5" s="54"/>
      <c r="IZO5" s="56"/>
      <c r="IZQ5" s="54"/>
      <c r="IZS5" s="56"/>
      <c r="IZU5" s="54"/>
      <c r="IZW5" s="56"/>
      <c r="IZY5" s="54"/>
      <c r="JAA5" s="56"/>
      <c r="JAC5" s="54"/>
      <c r="JAE5" s="56"/>
      <c r="JAG5" s="54"/>
      <c r="JAI5" s="56"/>
      <c r="JAK5" s="54"/>
      <c r="JAM5" s="56"/>
      <c r="JAO5" s="54"/>
      <c r="JAQ5" s="56"/>
      <c r="JAS5" s="54"/>
      <c r="JAU5" s="56"/>
      <c r="JAW5" s="54"/>
      <c r="JAY5" s="56"/>
      <c r="JBA5" s="54"/>
      <c r="JBC5" s="56"/>
      <c r="JBE5" s="54"/>
      <c r="JBG5" s="56"/>
      <c r="JBI5" s="54"/>
      <c r="JBK5" s="56"/>
      <c r="JBM5" s="54"/>
      <c r="JBO5" s="56"/>
      <c r="JBQ5" s="54"/>
      <c r="JBS5" s="56"/>
      <c r="JBU5" s="54"/>
      <c r="JBW5" s="56"/>
      <c r="JBY5" s="54"/>
      <c r="JCA5" s="56"/>
      <c r="JCC5" s="54"/>
      <c r="JCE5" s="56"/>
      <c r="JCG5" s="54"/>
      <c r="JCI5" s="56"/>
      <c r="JCK5" s="54"/>
      <c r="JCM5" s="56"/>
      <c r="JCO5" s="54"/>
      <c r="JCQ5" s="56"/>
      <c r="JCS5" s="54"/>
      <c r="JCU5" s="56"/>
      <c r="JCW5" s="54"/>
      <c r="JCY5" s="56"/>
      <c r="JDA5" s="54"/>
      <c r="JDC5" s="56"/>
      <c r="JDE5" s="54"/>
      <c r="JDG5" s="56"/>
      <c r="JDI5" s="54"/>
      <c r="JDK5" s="56"/>
      <c r="JDM5" s="54"/>
      <c r="JDO5" s="56"/>
      <c r="JDQ5" s="54"/>
      <c r="JDS5" s="56"/>
      <c r="JDU5" s="54"/>
      <c r="JDW5" s="56"/>
      <c r="JDY5" s="54"/>
      <c r="JEA5" s="56"/>
      <c r="JEC5" s="54"/>
      <c r="JEE5" s="56"/>
      <c r="JEG5" s="54"/>
      <c r="JEI5" s="56"/>
      <c r="JEK5" s="54"/>
      <c r="JEM5" s="56"/>
      <c r="JEO5" s="54"/>
      <c r="JEQ5" s="56"/>
      <c r="JES5" s="54"/>
      <c r="JEU5" s="56"/>
      <c r="JEW5" s="54"/>
      <c r="JEY5" s="56"/>
      <c r="JFA5" s="54"/>
      <c r="JFC5" s="56"/>
      <c r="JFE5" s="54"/>
      <c r="JFG5" s="56"/>
      <c r="JFI5" s="54"/>
      <c r="JFK5" s="56"/>
      <c r="JFM5" s="54"/>
      <c r="JFO5" s="56"/>
      <c r="JFQ5" s="54"/>
      <c r="JFS5" s="56"/>
      <c r="JFU5" s="54"/>
      <c r="JFW5" s="56"/>
      <c r="JFY5" s="54"/>
      <c r="JGA5" s="56"/>
      <c r="JGC5" s="54"/>
      <c r="JGE5" s="56"/>
      <c r="JGG5" s="54"/>
      <c r="JGI5" s="56"/>
      <c r="JGK5" s="54"/>
      <c r="JGM5" s="56"/>
      <c r="JGO5" s="54"/>
      <c r="JGQ5" s="56"/>
      <c r="JGS5" s="54"/>
      <c r="JGU5" s="56"/>
      <c r="JGW5" s="54"/>
      <c r="JGY5" s="56"/>
      <c r="JHA5" s="54"/>
      <c r="JHC5" s="56"/>
      <c r="JHE5" s="54"/>
      <c r="JHG5" s="56"/>
      <c r="JHI5" s="54"/>
      <c r="JHK5" s="56"/>
      <c r="JHM5" s="54"/>
      <c r="JHO5" s="56"/>
      <c r="JHQ5" s="54"/>
      <c r="JHS5" s="56"/>
      <c r="JHU5" s="54"/>
      <c r="JHW5" s="56"/>
      <c r="JHY5" s="54"/>
      <c r="JIA5" s="56"/>
      <c r="JIC5" s="54"/>
      <c r="JIE5" s="56"/>
      <c r="JIG5" s="54"/>
      <c r="JII5" s="56"/>
      <c r="JIK5" s="54"/>
      <c r="JIM5" s="56"/>
      <c r="JIO5" s="54"/>
      <c r="JIQ5" s="56"/>
      <c r="JIS5" s="54"/>
      <c r="JIU5" s="56"/>
      <c r="JIW5" s="54"/>
      <c r="JIY5" s="56"/>
      <c r="JJA5" s="54"/>
      <c r="JJC5" s="56"/>
      <c r="JJE5" s="54"/>
      <c r="JJG5" s="56"/>
      <c r="JJI5" s="54"/>
      <c r="JJK5" s="56"/>
      <c r="JJM5" s="54"/>
      <c r="JJO5" s="56"/>
      <c r="JJQ5" s="54"/>
      <c r="JJS5" s="56"/>
      <c r="JJU5" s="54"/>
      <c r="JJW5" s="56"/>
      <c r="JJY5" s="54"/>
      <c r="JKA5" s="56"/>
      <c r="JKC5" s="54"/>
      <c r="JKE5" s="56"/>
      <c r="JKG5" s="54"/>
      <c r="JKI5" s="56"/>
      <c r="JKK5" s="54"/>
      <c r="JKM5" s="56"/>
      <c r="JKO5" s="54"/>
      <c r="JKQ5" s="56"/>
      <c r="JKS5" s="54"/>
      <c r="JKU5" s="56"/>
      <c r="JKW5" s="54"/>
      <c r="JKY5" s="56"/>
      <c r="JLA5" s="54"/>
      <c r="JLC5" s="56"/>
      <c r="JLE5" s="54"/>
      <c r="JLG5" s="56"/>
      <c r="JLI5" s="54"/>
      <c r="JLK5" s="56"/>
      <c r="JLM5" s="54"/>
      <c r="JLO5" s="56"/>
      <c r="JLQ5" s="54"/>
      <c r="JLS5" s="56"/>
      <c r="JLU5" s="54"/>
      <c r="JLW5" s="56"/>
      <c r="JLY5" s="54"/>
      <c r="JMA5" s="56"/>
      <c r="JMC5" s="54"/>
      <c r="JME5" s="56"/>
      <c r="JMG5" s="54"/>
      <c r="JMI5" s="56"/>
      <c r="JMK5" s="54"/>
      <c r="JMM5" s="56"/>
      <c r="JMO5" s="54"/>
      <c r="JMQ5" s="56"/>
      <c r="JMS5" s="54"/>
      <c r="JMU5" s="56"/>
      <c r="JMW5" s="54"/>
      <c r="JMY5" s="56"/>
      <c r="JNA5" s="54"/>
      <c r="JNC5" s="56"/>
      <c r="JNE5" s="54"/>
      <c r="JNG5" s="56"/>
      <c r="JNI5" s="54"/>
      <c r="JNK5" s="56"/>
      <c r="JNM5" s="54"/>
      <c r="JNO5" s="56"/>
      <c r="JNQ5" s="54"/>
      <c r="JNS5" s="56"/>
      <c r="JNU5" s="54"/>
      <c r="JNW5" s="56"/>
      <c r="JNY5" s="54"/>
      <c r="JOA5" s="56"/>
      <c r="JOC5" s="54"/>
      <c r="JOE5" s="56"/>
      <c r="JOG5" s="54"/>
      <c r="JOI5" s="56"/>
      <c r="JOK5" s="54"/>
      <c r="JOM5" s="56"/>
      <c r="JOO5" s="54"/>
      <c r="JOQ5" s="56"/>
      <c r="JOS5" s="54"/>
      <c r="JOU5" s="56"/>
      <c r="JOW5" s="54"/>
      <c r="JOY5" s="56"/>
      <c r="JPA5" s="54"/>
      <c r="JPC5" s="56"/>
      <c r="JPE5" s="54"/>
      <c r="JPG5" s="56"/>
      <c r="JPI5" s="54"/>
      <c r="JPK5" s="56"/>
      <c r="JPM5" s="54"/>
      <c r="JPO5" s="56"/>
      <c r="JPQ5" s="54"/>
      <c r="JPS5" s="56"/>
      <c r="JPU5" s="54"/>
      <c r="JPW5" s="56"/>
      <c r="JPY5" s="54"/>
      <c r="JQA5" s="56"/>
      <c r="JQC5" s="54"/>
      <c r="JQE5" s="56"/>
      <c r="JQG5" s="54"/>
      <c r="JQI5" s="56"/>
      <c r="JQK5" s="54"/>
      <c r="JQM5" s="56"/>
      <c r="JQO5" s="54"/>
      <c r="JQQ5" s="56"/>
      <c r="JQS5" s="54"/>
      <c r="JQU5" s="56"/>
      <c r="JQW5" s="54"/>
      <c r="JQY5" s="56"/>
      <c r="JRA5" s="54"/>
      <c r="JRC5" s="56"/>
      <c r="JRE5" s="54"/>
      <c r="JRG5" s="56"/>
      <c r="JRI5" s="54"/>
      <c r="JRK5" s="56"/>
      <c r="JRM5" s="54"/>
      <c r="JRO5" s="56"/>
      <c r="JRQ5" s="54"/>
      <c r="JRS5" s="56"/>
      <c r="JRU5" s="54"/>
      <c r="JRW5" s="56"/>
      <c r="JRY5" s="54"/>
      <c r="JSA5" s="56"/>
      <c r="JSC5" s="54"/>
      <c r="JSE5" s="56"/>
      <c r="JSG5" s="54"/>
      <c r="JSI5" s="56"/>
      <c r="JSK5" s="54"/>
      <c r="JSM5" s="56"/>
      <c r="JSO5" s="54"/>
      <c r="JSQ5" s="56"/>
      <c r="JSS5" s="54"/>
      <c r="JSU5" s="56"/>
      <c r="JSW5" s="54"/>
      <c r="JSY5" s="56"/>
      <c r="JTA5" s="54"/>
      <c r="JTC5" s="56"/>
      <c r="JTE5" s="54"/>
      <c r="JTG5" s="56"/>
      <c r="JTI5" s="54"/>
      <c r="JTK5" s="56"/>
      <c r="JTM5" s="54"/>
      <c r="JTO5" s="56"/>
      <c r="JTQ5" s="54"/>
      <c r="JTS5" s="56"/>
      <c r="JTU5" s="54"/>
      <c r="JTW5" s="56"/>
      <c r="JTY5" s="54"/>
      <c r="JUA5" s="56"/>
      <c r="JUC5" s="54"/>
      <c r="JUE5" s="56"/>
      <c r="JUG5" s="54"/>
      <c r="JUI5" s="56"/>
      <c r="JUK5" s="54"/>
      <c r="JUM5" s="56"/>
      <c r="JUO5" s="54"/>
      <c r="JUQ5" s="56"/>
      <c r="JUS5" s="54"/>
      <c r="JUU5" s="56"/>
      <c r="JUW5" s="54"/>
      <c r="JUY5" s="56"/>
      <c r="JVA5" s="54"/>
      <c r="JVC5" s="56"/>
      <c r="JVE5" s="54"/>
      <c r="JVG5" s="56"/>
      <c r="JVI5" s="54"/>
      <c r="JVK5" s="56"/>
      <c r="JVM5" s="54"/>
      <c r="JVO5" s="56"/>
      <c r="JVQ5" s="54"/>
      <c r="JVS5" s="56"/>
      <c r="JVU5" s="54"/>
      <c r="JVW5" s="56"/>
      <c r="JVY5" s="54"/>
      <c r="JWA5" s="56"/>
      <c r="JWC5" s="54"/>
      <c r="JWE5" s="56"/>
      <c r="JWG5" s="54"/>
      <c r="JWI5" s="56"/>
      <c r="JWK5" s="54"/>
      <c r="JWM5" s="56"/>
      <c r="JWO5" s="54"/>
      <c r="JWQ5" s="56"/>
      <c r="JWS5" s="54"/>
      <c r="JWU5" s="56"/>
      <c r="JWW5" s="54"/>
      <c r="JWY5" s="56"/>
      <c r="JXA5" s="54"/>
      <c r="JXC5" s="56"/>
      <c r="JXE5" s="54"/>
      <c r="JXG5" s="56"/>
      <c r="JXI5" s="54"/>
      <c r="JXK5" s="56"/>
      <c r="JXM5" s="54"/>
      <c r="JXO5" s="56"/>
      <c r="JXQ5" s="54"/>
      <c r="JXS5" s="56"/>
      <c r="JXU5" s="54"/>
      <c r="JXW5" s="56"/>
      <c r="JXY5" s="54"/>
      <c r="JYA5" s="56"/>
      <c r="JYC5" s="54"/>
      <c r="JYE5" s="56"/>
      <c r="JYG5" s="54"/>
      <c r="JYI5" s="56"/>
      <c r="JYK5" s="54"/>
      <c r="JYM5" s="56"/>
      <c r="JYO5" s="54"/>
      <c r="JYQ5" s="56"/>
      <c r="JYS5" s="54"/>
      <c r="JYU5" s="56"/>
      <c r="JYW5" s="54"/>
      <c r="JYY5" s="56"/>
      <c r="JZA5" s="54"/>
      <c r="JZC5" s="56"/>
      <c r="JZE5" s="54"/>
      <c r="JZG5" s="56"/>
      <c r="JZI5" s="54"/>
      <c r="JZK5" s="56"/>
      <c r="JZM5" s="54"/>
      <c r="JZO5" s="56"/>
      <c r="JZQ5" s="54"/>
      <c r="JZS5" s="56"/>
      <c r="JZU5" s="54"/>
      <c r="JZW5" s="56"/>
      <c r="JZY5" s="54"/>
      <c r="KAA5" s="56"/>
      <c r="KAC5" s="54"/>
      <c r="KAE5" s="56"/>
      <c r="KAG5" s="54"/>
      <c r="KAI5" s="56"/>
      <c r="KAK5" s="54"/>
      <c r="KAM5" s="56"/>
      <c r="KAO5" s="54"/>
      <c r="KAQ5" s="56"/>
      <c r="KAS5" s="54"/>
      <c r="KAU5" s="56"/>
      <c r="KAW5" s="54"/>
      <c r="KAY5" s="56"/>
      <c r="KBA5" s="54"/>
      <c r="KBC5" s="56"/>
      <c r="KBE5" s="54"/>
      <c r="KBG5" s="56"/>
      <c r="KBI5" s="54"/>
      <c r="KBK5" s="56"/>
      <c r="KBM5" s="54"/>
      <c r="KBO5" s="56"/>
      <c r="KBQ5" s="54"/>
      <c r="KBS5" s="56"/>
      <c r="KBU5" s="54"/>
      <c r="KBW5" s="56"/>
      <c r="KBY5" s="54"/>
      <c r="KCA5" s="56"/>
      <c r="KCC5" s="54"/>
      <c r="KCE5" s="56"/>
      <c r="KCG5" s="54"/>
      <c r="KCI5" s="56"/>
      <c r="KCK5" s="54"/>
      <c r="KCM5" s="56"/>
      <c r="KCO5" s="54"/>
      <c r="KCQ5" s="56"/>
      <c r="KCS5" s="54"/>
      <c r="KCU5" s="56"/>
      <c r="KCW5" s="54"/>
      <c r="KCY5" s="56"/>
      <c r="KDA5" s="54"/>
      <c r="KDC5" s="56"/>
      <c r="KDE5" s="54"/>
      <c r="KDG5" s="56"/>
      <c r="KDI5" s="54"/>
      <c r="KDK5" s="56"/>
      <c r="KDM5" s="54"/>
      <c r="KDO5" s="56"/>
      <c r="KDQ5" s="54"/>
      <c r="KDS5" s="56"/>
      <c r="KDU5" s="54"/>
      <c r="KDW5" s="56"/>
      <c r="KDY5" s="54"/>
      <c r="KEA5" s="56"/>
      <c r="KEC5" s="54"/>
      <c r="KEE5" s="56"/>
      <c r="KEG5" s="54"/>
      <c r="KEI5" s="56"/>
      <c r="KEK5" s="54"/>
      <c r="KEM5" s="56"/>
      <c r="KEO5" s="54"/>
      <c r="KEQ5" s="56"/>
      <c r="KES5" s="54"/>
      <c r="KEU5" s="56"/>
      <c r="KEW5" s="54"/>
      <c r="KEY5" s="56"/>
      <c r="KFA5" s="54"/>
      <c r="KFC5" s="56"/>
      <c r="KFE5" s="54"/>
      <c r="KFG5" s="56"/>
      <c r="KFI5" s="54"/>
      <c r="KFK5" s="56"/>
      <c r="KFM5" s="54"/>
      <c r="KFO5" s="56"/>
      <c r="KFQ5" s="54"/>
      <c r="KFS5" s="56"/>
      <c r="KFU5" s="54"/>
      <c r="KFW5" s="56"/>
      <c r="KFY5" s="54"/>
      <c r="KGA5" s="56"/>
      <c r="KGC5" s="54"/>
      <c r="KGE5" s="56"/>
      <c r="KGG5" s="54"/>
      <c r="KGI5" s="56"/>
      <c r="KGK5" s="54"/>
      <c r="KGM5" s="56"/>
      <c r="KGO5" s="54"/>
      <c r="KGQ5" s="56"/>
      <c r="KGS5" s="54"/>
      <c r="KGU5" s="56"/>
      <c r="KGW5" s="54"/>
      <c r="KGY5" s="56"/>
      <c r="KHA5" s="54"/>
      <c r="KHC5" s="56"/>
      <c r="KHE5" s="54"/>
      <c r="KHG5" s="56"/>
      <c r="KHI5" s="54"/>
      <c r="KHK5" s="56"/>
      <c r="KHM5" s="54"/>
      <c r="KHO5" s="56"/>
      <c r="KHQ5" s="54"/>
      <c r="KHS5" s="56"/>
      <c r="KHU5" s="54"/>
      <c r="KHW5" s="56"/>
      <c r="KHY5" s="54"/>
      <c r="KIA5" s="56"/>
      <c r="KIC5" s="54"/>
      <c r="KIE5" s="56"/>
      <c r="KIG5" s="54"/>
      <c r="KII5" s="56"/>
      <c r="KIK5" s="54"/>
      <c r="KIM5" s="56"/>
      <c r="KIO5" s="54"/>
      <c r="KIQ5" s="56"/>
      <c r="KIS5" s="54"/>
      <c r="KIU5" s="56"/>
      <c r="KIW5" s="54"/>
      <c r="KIY5" s="56"/>
      <c r="KJA5" s="54"/>
      <c r="KJC5" s="56"/>
      <c r="KJE5" s="54"/>
      <c r="KJG5" s="56"/>
      <c r="KJI5" s="54"/>
      <c r="KJK5" s="56"/>
      <c r="KJM5" s="54"/>
      <c r="KJO5" s="56"/>
      <c r="KJQ5" s="54"/>
      <c r="KJS5" s="56"/>
      <c r="KJU5" s="54"/>
      <c r="KJW5" s="56"/>
      <c r="KJY5" s="54"/>
      <c r="KKA5" s="56"/>
      <c r="KKC5" s="54"/>
      <c r="KKE5" s="56"/>
      <c r="KKG5" s="54"/>
      <c r="KKI5" s="56"/>
      <c r="KKK5" s="54"/>
      <c r="KKM5" s="56"/>
      <c r="KKO5" s="54"/>
      <c r="KKQ5" s="56"/>
      <c r="KKS5" s="54"/>
      <c r="KKU5" s="56"/>
      <c r="KKW5" s="54"/>
      <c r="KKY5" s="56"/>
      <c r="KLA5" s="54"/>
      <c r="KLC5" s="56"/>
      <c r="KLE5" s="54"/>
      <c r="KLG5" s="56"/>
      <c r="KLI5" s="54"/>
      <c r="KLK5" s="56"/>
      <c r="KLM5" s="54"/>
      <c r="KLO5" s="56"/>
      <c r="KLQ5" s="54"/>
      <c r="KLS5" s="56"/>
      <c r="KLU5" s="54"/>
      <c r="KLW5" s="56"/>
      <c r="KLY5" s="54"/>
      <c r="KMA5" s="56"/>
      <c r="KMC5" s="54"/>
      <c r="KME5" s="56"/>
      <c r="KMG5" s="54"/>
      <c r="KMI5" s="56"/>
      <c r="KMK5" s="54"/>
      <c r="KMM5" s="56"/>
      <c r="KMO5" s="54"/>
      <c r="KMQ5" s="56"/>
      <c r="KMS5" s="54"/>
      <c r="KMU5" s="56"/>
      <c r="KMW5" s="54"/>
      <c r="KMY5" s="56"/>
      <c r="KNA5" s="54"/>
      <c r="KNC5" s="56"/>
      <c r="KNE5" s="54"/>
      <c r="KNG5" s="56"/>
      <c r="KNI5" s="54"/>
      <c r="KNK5" s="56"/>
      <c r="KNM5" s="54"/>
      <c r="KNO5" s="56"/>
      <c r="KNQ5" s="54"/>
      <c r="KNS5" s="56"/>
      <c r="KNU5" s="54"/>
      <c r="KNW5" s="56"/>
      <c r="KNY5" s="54"/>
      <c r="KOA5" s="56"/>
      <c r="KOC5" s="54"/>
      <c r="KOE5" s="56"/>
      <c r="KOG5" s="54"/>
      <c r="KOI5" s="56"/>
      <c r="KOK5" s="54"/>
      <c r="KOM5" s="56"/>
      <c r="KOO5" s="54"/>
      <c r="KOQ5" s="56"/>
      <c r="KOS5" s="54"/>
      <c r="KOU5" s="56"/>
      <c r="KOW5" s="54"/>
      <c r="KOY5" s="56"/>
      <c r="KPA5" s="54"/>
      <c r="KPC5" s="56"/>
      <c r="KPE5" s="54"/>
      <c r="KPG5" s="56"/>
      <c r="KPI5" s="54"/>
      <c r="KPK5" s="56"/>
      <c r="KPM5" s="54"/>
      <c r="KPO5" s="56"/>
      <c r="KPQ5" s="54"/>
      <c r="KPS5" s="56"/>
      <c r="KPU5" s="54"/>
      <c r="KPW5" s="56"/>
      <c r="KPY5" s="54"/>
      <c r="KQA5" s="56"/>
      <c r="KQC5" s="54"/>
      <c r="KQE5" s="56"/>
      <c r="KQG5" s="54"/>
      <c r="KQI5" s="56"/>
      <c r="KQK5" s="54"/>
      <c r="KQM5" s="56"/>
      <c r="KQO5" s="54"/>
      <c r="KQQ5" s="56"/>
      <c r="KQS5" s="54"/>
      <c r="KQU5" s="56"/>
      <c r="KQW5" s="54"/>
      <c r="KQY5" s="56"/>
      <c r="KRA5" s="54"/>
      <c r="KRC5" s="56"/>
      <c r="KRE5" s="54"/>
      <c r="KRG5" s="56"/>
      <c r="KRI5" s="54"/>
      <c r="KRK5" s="56"/>
      <c r="KRM5" s="54"/>
      <c r="KRO5" s="56"/>
      <c r="KRQ5" s="54"/>
      <c r="KRS5" s="56"/>
      <c r="KRU5" s="54"/>
      <c r="KRW5" s="56"/>
      <c r="KRY5" s="54"/>
      <c r="KSA5" s="56"/>
      <c r="KSC5" s="54"/>
      <c r="KSE5" s="56"/>
      <c r="KSG5" s="54"/>
      <c r="KSI5" s="56"/>
      <c r="KSK5" s="54"/>
      <c r="KSM5" s="56"/>
      <c r="KSO5" s="54"/>
      <c r="KSQ5" s="56"/>
      <c r="KSS5" s="54"/>
      <c r="KSU5" s="56"/>
      <c r="KSW5" s="54"/>
      <c r="KSY5" s="56"/>
      <c r="KTA5" s="54"/>
      <c r="KTC5" s="56"/>
      <c r="KTE5" s="54"/>
      <c r="KTG5" s="56"/>
      <c r="KTI5" s="54"/>
      <c r="KTK5" s="56"/>
      <c r="KTM5" s="54"/>
      <c r="KTO5" s="56"/>
      <c r="KTQ5" s="54"/>
      <c r="KTS5" s="56"/>
      <c r="KTU5" s="54"/>
      <c r="KTW5" s="56"/>
      <c r="KTY5" s="54"/>
      <c r="KUA5" s="56"/>
      <c r="KUC5" s="54"/>
      <c r="KUE5" s="56"/>
      <c r="KUG5" s="54"/>
      <c r="KUI5" s="56"/>
      <c r="KUK5" s="54"/>
      <c r="KUM5" s="56"/>
      <c r="KUO5" s="54"/>
      <c r="KUQ5" s="56"/>
      <c r="KUS5" s="54"/>
      <c r="KUU5" s="56"/>
      <c r="KUW5" s="54"/>
      <c r="KUY5" s="56"/>
      <c r="KVA5" s="54"/>
      <c r="KVC5" s="56"/>
      <c r="KVE5" s="54"/>
      <c r="KVG5" s="56"/>
      <c r="KVI5" s="54"/>
      <c r="KVK5" s="56"/>
      <c r="KVM5" s="54"/>
      <c r="KVO5" s="56"/>
      <c r="KVQ5" s="54"/>
      <c r="KVS5" s="56"/>
      <c r="KVU5" s="54"/>
      <c r="KVW5" s="56"/>
      <c r="KVY5" s="54"/>
      <c r="KWA5" s="56"/>
      <c r="KWC5" s="54"/>
      <c r="KWE5" s="56"/>
      <c r="KWG5" s="54"/>
      <c r="KWI5" s="56"/>
      <c r="KWK5" s="54"/>
      <c r="KWM5" s="56"/>
      <c r="KWO5" s="54"/>
      <c r="KWQ5" s="56"/>
      <c r="KWS5" s="54"/>
      <c r="KWU5" s="56"/>
      <c r="KWW5" s="54"/>
      <c r="KWY5" s="56"/>
      <c r="KXA5" s="54"/>
      <c r="KXC5" s="56"/>
      <c r="KXE5" s="54"/>
      <c r="KXG5" s="56"/>
      <c r="KXI5" s="54"/>
      <c r="KXK5" s="56"/>
      <c r="KXM5" s="54"/>
      <c r="KXO5" s="56"/>
      <c r="KXQ5" s="54"/>
      <c r="KXS5" s="56"/>
      <c r="KXU5" s="54"/>
      <c r="KXW5" s="56"/>
      <c r="KXY5" s="54"/>
      <c r="KYA5" s="56"/>
      <c r="KYC5" s="54"/>
      <c r="KYE5" s="56"/>
      <c r="KYG5" s="54"/>
      <c r="KYI5" s="56"/>
      <c r="KYK5" s="54"/>
      <c r="KYM5" s="56"/>
      <c r="KYO5" s="54"/>
      <c r="KYQ5" s="56"/>
      <c r="KYS5" s="54"/>
      <c r="KYU5" s="56"/>
      <c r="KYW5" s="54"/>
      <c r="KYY5" s="56"/>
      <c r="KZA5" s="54"/>
      <c r="KZC5" s="56"/>
      <c r="KZE5" s="54"/>
      <c r="KZG5" s="56"/>
      <c r="KZI5" s="54"/>
      <c r="KZK5" s="56"/>
      <c r="KZM5" s="54"/>
      <c r="KZO5" s="56"/>
      <c r="KZQ5" s="54"/>
      <c r="KZS5" s="56"/>
      <c r="KZU5" s="54"/>
      <c r="KZW5" s="56"/>
      <c r="KZY5" s="54"/>
      <c r="LAA5" s="56"/>
      <c r="LAC5" s="54"/>
      <c r="LAE5" s="56"/>
      <c r="LAG5" s="54"/>
      <c r="LAI5" s="56"/>
      <c r="LAK5" s="54"/>
      <c r="LAM5" s="56"/>
      <c r="LAO5" s="54"/>
      <c r="LAQ5" s="56"/>
      <c r="LAS5" s="54"/>
      <c r="LAU5" s="56"/>
      <c r="LAW5" s="54"/>
      <c r="LAY5" s="56"/>
      <c r="LBA5" s="54"/>
      <c r="LBC5" s="56"/>
      <c r="LBE5" s="54"/>
      <c r="LBG5" s="56"/>
      <c r="LBI5" s="54"/>
      <c r="LBK5" s="56"/>
      <c r="LBM5" s="54"/>
      <c r="LBO5" s="56"/>
      <c r="LBQ5" s="54"/>
      <c r="LBS5" s="56"/>
      <c r="LBU5" s="54"/>
      <c r="LBW5" s="56"/>
      <c r="LBY5" s="54"/>
      <c r="LCA5" s="56"/>
      <c r="LCC5" s="54"/>
      <c r="LCE5" s="56"/>
      <c r="LCG5" s="54"/>
      <c r="LCI5" s="56"/>
      <c r="LCK5" s="54"/>
      <c r="LCM5" s="56"/>
      <c r="LCO5" s="54"/>
      <c r="LCQ5" s="56"/>
      <c r="LCS5" s="54"/>
      <c r="LCU5" s="56"/>
      <c r="LCW5" s="54"/>
      <c r="LCY5" s="56"/>
      <c r="LDA5" s="54"/>
      <c r="LDC5" s="56"/>
      <c r="LDE5" s="54"/>
      <c r="LDG5" s="56"/>
      <c r="LDI5" s="54"/>
      <c r="LDK5" s="56"/>
      <c r="LDM5" s="54"/>
      <c r="LDO5" s="56"/>
      <c r="LDQ5" s="54"/>
      <c r="LDS5" s="56"/>
      <c r="LDU5" s="54"/>
      <c r="LDW5" s="56"/>
      <c r="LDY5" s="54"/>
      <c r="LEA5" s="56"/>
      <c r="LEC5" s="54"/>
      <c r="LEE5" s="56"/>
      <c r="LEG5" s="54"/>
      <c r="LEI5" s="56"/>
      <c r="LEK5" s="54"/>
      <c r="LEM5" s="56"/>
      <c r="LEO5" s="54"/>
      <c r="LEQ5" s="56"/>
      <c r="LES5" s="54"/>
      <c r="LEU5" s="56"/>
      <c r="LEW5" s="54"/>
      <c r="LEY5" s="56"/>
      <c r="LFA5" s="54"/>
      <c r="LFC5" s="56"/>
      <c r="LFE5" s="54"/>
      <c r="LFG5" s="56"/>
      <c r="LFI5" s="54"/>
      <c r="LFK5" s="56"/>
      <c r="LFM5" s="54"/>
      <c r="LFO5" s="56"/>
      <c r="LFQ5" s="54"/>
      <c r="LFS5" s="56"/>
      <c r="LFU5" s="54"/>
      <c r="LFW5" s="56"/>
      <c r="LFY5" s="54"/>
      <c r="LGA5" s="56"/>
      <c r="LGC5" s="54"/>
      <c r="LGE5" s="56"/>
      <c r="LGG5" s="54"/>
      <c r="LGI5" s="56"/>
      <c r="LGK5" s="54"/>
      <c r="LGM5" s="56"/>
      <c r="LGO5" s="54"/>
      <c r="LGQ5" s="56"/>
      <c r="LGS5" s="54"/>
      <c r="LGU5" s="56"/>
      <c r="LGW5" s="54"/>
      <c r="LGY5" s="56"/>
      <c r="LHA5" s="54"/>
      <c r="LHC5" s="56"/>
      <c r="LHE5" s="54"/>
      <c r="LHG5" s="56"/>
      <c r="LHI5" s="54"/>
      <c r="LHK5" s="56"/>
      <c r="LHM5" s="54"/>
      <c r="LHO5" s="56"/>
      <c r="LHQ5" s="54"/>
      <c r="LHS5" s="56"/>
      <c r="LHU5" s="54"/>
      <c r="LHW5" s="56"/>
      <c r="LHY5" s="54"/>
      <c r="LIA5" s="56"/>
      <c r="LIC5" s="54"/>
      <c r="LIE5" s="56"/>
      <c r="LIG5" s="54"/>
      <c r="LII5" s="56"/>
      <c r="LIK5" s="54"/>
      <c r="LIM5" s="56"/>
      <c r="LIO5" s="54"/>
      <c r="LIQ5" s="56"/>
      <c r="LIS5" s="54"/>
      <c r="LIU5" s="56"/>
      <c r="LIW5" s="54"/>
      <c r="LIY5" s="56"/>
      <c r="LJA5" s="54"/>
      <c r="LJC5" s="56"/>
      <c r="LJE5" s="54"/>
      <c r="LJG5" s="56"/>
      <c r="LJI5" s="54"/>
      <c r="LJK5" s="56"/>
      <c r="LJM5" s="54"/>
      <c r="LJO5" s="56"/>
      <c r="LJQ5" s="54"/>
      <c r="LJS5" s="56"/>
      <c r="LJU5" s="54"/>
      <c r="LJW5" s="56"/>
      <c r="LJY5" s="54"/>
      <c r="LKA5" s="56"/>
      <c r="LKC5" s="54"/>
      <c r="LKE5" s="56"/>
      <c r="LKG5" s="54"/>
      <c r="LKI5" s="56"/>
      <c r="LKK5" s="54"/>
      <c r="LKM5" s="56"/>
      <c r="LKO5" s="54"/>
      <c r="LKQ5" s="56"/>
      <c r="LKS5" s="54"/>
      <c r="LKU5" s="56"/>
      <c r="LKW5" s="54"/>
      <c r="LKY5" s="56"/>
      <c r="LLA5" s="54"/>
      <c r="LLC5" s="56"/>
      <c r="LLE5" s="54"/>
      <c r="LLG5" s="56"/>
      <c r="LLI5" s="54"/>
      <c r="LLK5" s="56"/>
      <c r="LLM5" s="54"/>
      <c r="LLO5" s="56"/>
      <c r="LLQ5" s="54"/>
      <c r="LLS5" s="56"/>
      <c r="LLU5" s="54"/>
      <c r="LLW5" s="56"/>
      <c r="LLY5" s="54"/>
      <c r="LMA5" s="56"/>
      <c r="LMC5" s="54"/>
      <c r="LME5" s="56"/>
      <c r="LMG5" s="54"/>
      <c r="LMI5" s="56"/>
      <c r="LMK5" s="54"/>
      <c r="LMM5" s="56"/>
      <c r="LMO5" s="54"/>
      <c r="LMQ5" s="56"/>
      <c r="LMS5" s="54"/>
      <c r="LMU5" s="56"/>
      <c r="LMW5" s="54"/>
      <c r="LMY5" s="56"/>
      <c r="LNA5" s="54"/>
      <c r="LNC5" s="56"/>
      <c r="LNE5" s="54"/>
      <c r="LNG5" s="56"/>
      <c r="LNI5" s="54"/>
      <c r="LNK5" s="56"/>
      <c r="LNM5" s="54"/>
      <c r="LNO5" s="56"/>
      <c r="LNQ5" s="54"/>
      <c r="LNS5" s="56"/>
      <c r="LNU5" s="54"/>
      <c r="LNW5" s="56"/>
      <c r="LNY5" s="54"/>
      <c r="LOA5" s="56"/>
      <c r="LOC5" s="54"/>
      <c r="LOE5" s="56"/>
      <c r="LOG5" s="54"/>
      <c r="LOI5" s="56"/>
      <c r="LOK5" s="54"/>
      <c r="LOM5" s="56"/>
      <c r="LOO5" s="54"/>
      <c r="LOQ5" s="56"/>
      <c r="LOS5" s="54"/>
      <c r="LOU5" s="56"/>
      <c r="LOW5" s="54"/>
      <c r="LOY5" s="56"/>
      <c r="LPA5" s="54"/>
      <c r="LPC5" s="56"/>
      <c r="LPE5" s="54"/>
      <c r="LPG5" s="56"/>
      <c r="LPI5" s="54"/>
      <c r="LPK5" s="56"/>
      <c r="LPM5" s="54"/>
      <c r="LPO5" s="56"/>
      <c r="LPQ5" s="54"/>
      <c r="LPS5" s="56"/>
      <c r="LPU5" s="54"/>
      <c r="LPW5" s="56"/>
      <c r="LPY5" s="54"/>
      <c r="LQA5" s="56"/>
      <c r="LQC5" s="54"/>
      <c r="LQE5" s="56"/>
      <c r="LQG5" s="54"/>
      <c r="LQI5" s="56"/>
      <c r="LQK5" s="54"/>
      <c r="LQM5" s="56"/>
      <c r="LQO5" s="54"/>
      <c r="LQQ5" s="56"/>
      <c r="LQS5" s="54"/>
      <c r="LQU5" s="56"/>
      <c r="LQW5" s="54"/>
      <c r="LQY5" s="56"/>
      <c r="LRA5" s="54"/>
      <c r="LRC5" s="56"/>
      <c r="LRE5" s="54"/>
      <c r="LRG5" s="56"/>
      <c r="LRI5" s="54"/>
      <c r="LRK5" s="56"/>
      <c r="LRM5" s="54"/>
      <c r="LRO5" s="56"/>
      <c r="LRQ5" s="54"/>
      <c r="LRS5" s="56"/>
      <c r="LRU5" s="54"/>
      <c r="LRW5" s="56"/>
      <c r="LRY5" s="54"/>
      <c r="LSA5" s="56"/>
      <c r="LSC5" s="54"/>
      <c r="LSE5" s="56"/>
      <c r="LSG5" s="54"/>
      <c r="LSI5" s="56"/>
      <c r="LSK5" s="54"/>
      <c r="LSM5" s="56"/>
      <c r="LSO5" s="54"/>
      <c r="LSQ5" s="56"/>
      <c r="LSS5" s="54"/>
      <c r="LSU5" s="56"/>
      <c r="LSW5" s="54"/>
      <c r="LSY5" s="56"/>
      <c r="LTA5" s="54"/>
      <c r="LTC5" s="56"/>
      <c r="LTE5" s="54"/>
      <c r="LTG5" s="56"/>
      <c r="LTI5" s="54"/>
      <c r="LTK5" s="56"/>
      <c r="LTM5" s="54"/>
      <c r="LTO5" s="56"/>
      <c r="LTQ5" s="54"/>
      <c r="LTS5" s="56"/>
      <c r="LTU5" s="54"/>
      <c r="LTW5" s="56"/>
      <c r="LTY5" s="54"/>
      <c r="LUA5" s="56"/>
      <c r="LUC5" s="54"/>
      <c r="LUE5" s="56"/>
      <c r="LUG5" s="54"/>
      <c r="LUI5" s="56"/>
      <c r="LUK5" s="54"/>
      <c r="LUM5" s="56"/>
      <c r="LUO5" s="54"/>
      <c r="LUQ5" s="56"/>
      <c r="LUS5" s="54"/>
      <c r="LUU5" s="56"/>
      <c r="LUW5" s="54"/>
      <c r="LUY5" s="56"/>
      <c r="LVA5" s="54"/>
      <c r="LVC5" s="56"/>
      <c r="LVE5" s="54"/>
      <c r="LVG5" s="56"/>
      <c r="LVI5" s="54"/>
      <c r="LVK5" s="56"/>
      <c r="LVM5" s="54"/>
      <c r="LVO5" s="56"/>
      <c r="LVQ5" s="54"/>
      <c r="LVS5" s="56"/>
      <c r="LVU5" s="54"/>
      <c r="LVW5" s="56"/>
      <c r="LVY5" s="54"/>
      <c r="LWA5" s="56"/>
      <c r="LWC5" s="54"/>
      <c r="LWE5" s="56"/>
      <c r="LWG5" s="54"/>
      <c r="LWI5" s="56"/>
      <c r="LWK5" s="54"/>
      <c r="LWM5" s="56"/>
      <c r="LWO5" s="54"/>
      <c r="LWQ5" s="56"/>
      <c r="LWS5" s="54"/>
      <c r="LWU5" s="56"/>
      <c r="LWW5" s="54"/>
      <c r="LWY5" s="56"/>
      <c r="LXA5" s="54"/>
      <c r="LXC5" s="56"/>
      <c r="LXE5" s="54"/>
      <c r="LXG5" s="56"/>
      <c r="LXI5" s="54"/>
      <c r="LXK5" s="56"/>
      <c r="LXM5" s="54"/>
      <c r="LXO5" s="56"/>
      <c r="LXQ5" s="54"/>
      <c r="LXS5" s="56"/>
      <c r="LXU5" s="54"/>
      <c r="LXW5" s="56"/>
      <c r="LXY5" s="54"/>
      <c r="LYA5" s="56"/>
      <c r="LYC5" s="54"/>
      <c r="LYE5" s="56"/>
      <c r="LYG5" s="54"/>
      <c r="LYI5" s="56"/>
      <c r="LYK5" s="54"/>
      <c r="LYM5" s="56"/>
      <c r="LYO5" s="54"/>
      <c r="LYQ5" s="56"/>
      <c r="LYS5" s="54"/>
      <c r="LYU5" s="56"/>
      <c r="LYW5" s="54"/>
      <c r="LYY5" s="56"/>
      <c r="LZA5" s="54"/>
      <c r="LZC5" s="56"/>
      <c r="LZE5" s="54"/>
      <c r="LZG5" s="56"/>
      <c r="LZI5" s="54"/>
      <c r="LZK5" s="56"/>
      <c r="LZM5" s="54"/>
      <c r="LZO5" s="56"/>
      <c r="LZQ5" s="54"/>
      <c r="LZS5" s="56"/>
      <c r="LZU5" s="54"/>
      <c r="LZW5" s="56"/>
      <c r="LZY5" s="54"/>
      <c r="MAA5" s="56"/>
      <c r="MAC5" s="54"/>
      <c r="MAE5" s="56"/>
      <c r="MAG5" s="54"/>
      <c r="MAI5" s="56"/>
      <c r="MAK5" s="54"/>
      <c r="MAM5" s="56"/>
      <c r="MAO5" s="54"/>
      <c r="MAQ5" s="56"/>
      <c r="MAS5" s="54"/>
      <c r="MAU5" s="56"/>
      <c r="MAW5" s="54"/>
      <c r="MAY5" s="56"/>
      <c r="MBA5" s="54"/>
      <c r="MBC5" s="56"/>
      <c r="MBE5" s="54"/>
      <c r="MBG5" s="56"/>
      <c r="MBI5" s="54"/>
      <c r="MBK5" s="56"/>
      <c r="MBM5" s="54"/>
      <c r="MBO5" s="56"/>
      <c r="MBQ5" s="54"/>
      <c r="MBS5" s="56"/>
      <c r="MBU5" s="54"/>
      <c r="MBW5" s="56"/>
      <c r="MBY5" s="54"/>
      <c r="MCA5" s="56"/>
      <c r="MCC5" s="54"/>
      <c r="MCE5" s="56"/>
      <c r="MCG5" s="54"/>
      <c r="MCI5" s="56"/>
      <c r="MCK5" s="54"/>
      <c r="MCM5" s="56"/>
      <c r="MCO5" s="54"/>
      <c r="MCQ5" s="56"/>
      <c r="MCS5" s="54"/>
      <c r="MCU5" s="56"/>
      <c r="MCW5" s="54"/>
      <c r="MCY5" s="56"/>
      <c r="MDA5" s="54"/>
      <c r="MDC5" s="56"/>
      <c r="MDE5" s="54"/>
      <c r="MDG5" s="56"/>
      <c r="MDI5" s="54"/>
      <c r="MDK5" s="56"/>
      <c r="MDM5" s="54"/>
      <c r="MDO5" s="56"/>
      <c r="MDQ5" s="54"/>
      <c r="MDS5" s="56"/>
      <c r="MDU5" s="54"/>
      <c r="MDW5" s="56"/>
      <c r="MDY5" s="54"/>
      <c r="MEA5" s="56"/>
      <c r="MEC5" s="54"/>
      <c r="MEE5" s="56"/>
      <c r="MEG5" s="54"/>
      <c r="MEI5" s="56"/>
      <c r="MEK5" s="54"/>
      <c r="MEM5" s="56"/>
      <c r="MEO5" s="54"/>
      <c r="MEQ5" s="56"/>
      <c r="MES5" s="54"/>
      <c r="MEU5" s="56"/>
      <c r="MEW5" s="54"/>
      <c r="MEY5" s="56"/>
      <c r="MFA5" s="54"/>
      <c r="MFC5" s="56"/>
      <c r="MFE5" s="54"/>
      <c r="MFG5" s="56"/>
      <c r="MFI5" s="54"/>
      <c r="MFK5" s="56"/>
      <c r="MFM5" s="54"/>
      <c r="MFO5" s="56"/>
      <c r="MFQ5" s="54"/>
      <c r="MFS5" s="56"/>
      <c r="MFU5" s="54"/>
      <c r="MFW5" s="56"/>
      <c r="MFY5" s="54"/>
      <c r="MGA5" s="56"/>
      <c r="MGC5" s="54"/>
      <c r="MGE5" s="56"/>
      <c r="MGG5" s="54"/>
      <c r="MGI5" s="56"/>
      <c r="MGK5" s="54"/>
      <c r="MGM5" s="56"/>
      <c r="MGO5" s="54"/>
      <c r="MGQ5" s="56"/>
      <c r="MGS5" s="54"/>
      <c r="MGU5" s="56"/>
      <c r="MGW5" s="54"/>
      <c r="MGY5" s="56"/>
      <c r="MHA5" s="54"/>
      <c r="MHC5" s="56"/>
      <c r="MHE5" s="54"/>
      <c r="MHG5" s="56"/>
      <c r="MHI5" s="54"/>
      <c r="MHK5" s="56"/>
      <c r="MHM5" s="54"/>
      <c r="MHO5" s="56"/>
      <c r="MHQ5" s="54"/>
      <c r="MHS5" s="56"/>
      <c r="MHU5" s="54"/>
      <c r="MHW5" s="56"/>
      <c r="MHY5" s="54"/>
      <c r="MIA5" s="56"/>
      <c r="MIC5" s="54"/>
      <c r="MIE5" s="56"/>
      <c r="MIG5" s="54"/>
      <c r="MII5" s="56"/>
      <c r="MIK5" s="54"/>
      <c r="MIM5" s="56"/>
      <c r="MIO5" s="54"/>
      <c r="MIQ5" s="56"/>
      <c r="MIS5" s="54"/>
      <c r="MIU5" s="56"/>
      <c r="MIW5" s="54"/>
      <c r="MIY5" s="56"/>
      <c r="MJA5" s="54"/>
      <c r="MJC5" s="56"/>
      <c r="MJE5" s="54"/>
      <c r="MJG5" s="56"/>
      <c r="MJI5" s="54"/>
      <c r="MJK5" s="56"/>
      <c r="MJM5" s="54"/>
      <c r="MJO5" s="56"/>
      <c r="MJQ5" s="54"/>
      <c r="MJS5" s="56"/>
      <c r="MJU5" s="54"/>
      <c r="MJW5" s="56"/>
      <c r="MJY5" s="54"/>
      <c r="MKA5" s="56"/>
      <c r="MKC5" s="54"/>
      <c r="MKE5" s="56"/>
      <c r="MKG5" s="54"/>
      <c r="MKI5" s="56"/>
      <c r="MKK5" s="54"/>
      <c r="MKM5" s="56"/>
      <c r="MKO5" s="54"/>
      <c r="MKQ5" s="56"/>
      <c r="MKS5" s="54"/>
      <c r="MKU5" s="56"/>
      <c r="MKW5" s="54"/>
      <c r="MKY5" s="56"/>
      <c r="MLA5" s="54"/>
      <c r="MLC5" s="56"/>
      <c r="MLE5" s="54"/>
      <c r="MLG5" s="56"/>
      <c r="MLI5" s="54"/>
      <c r="MLK5" s="56"/>
      <c r="MLM5" s="54"/>
      <c r="MLO5" s="56"/>
      <c r="MLQ5" s="54"/>
      <c r="MLS5" s="56"/>
      <c r="MLU5" s="54"/>
      <c r="MLW5" s="56"/>
      <c r="MLY5" s="54"/>
      <c r="MMA5" s="56"/>
      <c r="MMC5" s="54"/>
      <c r="MME5" s="56"/>
      <c r="MMG5" s="54"/>
      <c r="MMI5" s="56"/>
      <c r="MMK5" s="54"/>
      <c r="MMM5" s="56"/>
      <c r="MMO5" s="54"/>
      <c r="MMQ5" s="56"/>
      <c r="MMS5" s="54"/>
      <c r="MMU5" s="56"/>
      <c r="MMW5" s="54"/>
      <c r="MMY5" s="56"/>
      <c r="MNA5" s="54"/>
      <c r="MNC5" s="56"/>
      <c r="MNE5" s="54"/>
      <c r="MNG5" s="56"/>
      <c r="MNI5" s="54"/>
      <c r="MNK5" s="56"/>
      <c r="MNM5" s="54"/>
      <c r="MNO5" s="56"/>
      <c r="MNQ5" s="54"/>
      <c r="MNS5" s="56"/>
      <c r="MNU5" s="54"/>
      <c r="MNW5" s="56"/>
      <c r="MNY5" s="54"/>
      <c r="MOA5" s="56"/>
      <c r="MOC5" s="54"/>
      <c r="MOE5" s="56"/>
      <c r="MOG5" s="54"/>
      <c r="MOI5" s="56"/>
      <c r="MOK5" s="54"/>
      <c r="MOM5" s="56"/>
      <c r="MOO5" s="54"/>
      <c r="MOQ5" s="56"/>
      <c r="MOS5" s="54"/>
      <c r="MOU5" s="56"/>
      <c r="MOW5" s="54"/>
      <c r="MOY5" s="56"/>
      <c r="MPA5" s="54"/>
      <c r="MPC5" s="56"/>
      <c r="MPE5" s="54"/>
      <c r="MPG5" s="56"/>
      <c r="MPI5" s="54"/>
      <c r="MPK5" s="56"/>
      <c r="MPM5" s="54"/>
      <c r="MPO5" s="56"/>
      <c r="MPQ5" s="54"/>
      <c r="MPS5" s="56"/>
      <c r="MPU5" s="54"/>
      <c r="MPW5" s="56"/>
      <c r="MPY5" s="54"/>
      <c r="MQA5" s="56"/>
      <c r="MQC5" s="54"/>
      <c r="MQE5" s="56"/>
      <c r="MQG5" s="54"/>
      <c r="MQI5" s="56"/>
      <c r="MQK5" s="54"/>
      <c r="MQM5" s="56"/>
      <c r="MQO5" s="54"/>
      <c r="MQQ5" s="56"/>
      <c r="MQS5" s="54"/>
      <c r="MQU5" s="56"/>
      <c r="MQW5" s="54"/>
      <c r="MQY5" s="56"/>
      <c r="MRA5" s="54"/>
      <c r="MRC5" s="56"/>
      <c r="MRE5" s="54"/>
      <c r="MRG5" s="56"/>
      <c r="MRI5" s="54"/>
      <c r="MRK5" s="56"/>
      <c r="MRM5" s="54"/>
      <c r="MRO5" s="56"/>
      <c r="MRQ5" s="54"/>
      <c r="MRS5" s="56"/>
      <c r="MRU5" s="54"/>
      <c r="MRW5" s="56"/>
      <c r="MRY5" s="54"/>
      <c r="MSA5" s="56"/>
      <c r="MSC5" s="54"/>
      <c r="MSE5" s="56"/>
      <c r="MSG5" s="54"/>
      <c r="MSI5" s="56"/>
      <c r="MSK5" s="54"/>
      <c r="MSM5" s="56"/>
      <c r="MSO5" s="54"/>
      <c r="MSQ5" s="56"/>
      <c r="MSS5" s="54"/>
      <c r="MSU5" s="56"/>
      <c r="MSW5" s="54"/>
      <c r="MSY5" s="56"/>
      <c r="MTA5" s="54"/>
      <c r="MTC5" s="56"/>
      <c r="MTE5" s="54"/>
      <c r="MTG5" s="56"/>
      <c r="MTI5" s="54"/>
      <c r="MTK5" s="56"/>
      <c r="MTM5" s="54"/>
      <c r="MTO5" s="56"/>
      <c r="MTQ5" s="54"/>
      <c r="MTS5" s="56"/>
      <c r="MTU5" s="54"/>
      <c r="MTW5" s="56"/>
      <c r="MTY5" s="54"/>
      <c r="MUA5" s="56"/>
      <c r="MUC5" s="54"/>
      <c r="MUE5" s="56"/>
      <c r="MUG5" s="54"/>
      <c r="MUI5" s="56"/>
      <c r="MUK5" s="54"/>
      <c r="MUM5" s="56"/>
      <c r="MUO5" s="54"/>
      <c r="MUQ5" s="56"/>
      <c r="MUS5" s="54"/>
      <c r="MUU5" s="56"/>
      <c r="MUW5" s="54"/>
      <c r="MUY5" s="56"/>
      <c r="MVA5" s="54"/>
      <c r="MVC5" s="56"/>
      <c r="MVE5" s="54"/>
      <c r="MVG5" s="56"/>
      <c r="MVI5" s="54"/>
      <c r="MVK5" s="56"/>
      <c r="MVM5" s="54"/>
      <c r="MVO5" s="56"/>
      <c r="MVQ5" s="54"/>
      <c r="MVS5" s="56"/>
      <c r="MVU5" s="54"/>
      <c r="MVW5" s="56"/>
      <c r="MVY5" s="54"/>
      <c r="MWA5" s="56"/>
      <c r="MWC5" s="54"/>
      <c r="MWE5" s="56"/>
      <c r="MWG5" s="54"/>
      <c r="MWI5" s="56"/>
      <c r="MWK5" s="54"/>
      <c r="MWM5" s="56"/>
      <c r="MWO5" s="54"/>
      <c r="MWQ5" s="56"/>
      <c r="MWS5" s="54"/>
      <c r="MWU5" s="56"/>
      <c r="MWW5" s="54"/>
      <c r="MWY5" s="56"/>
      <c r="MXA5" s="54"/>
      <c r="MXC5" s="56"/>
      <c r="MXE5" s="54"/>
      <c r="MXG5" s="56"/>
      <c r="MXI5" s="54"/>
      <c r="MXK5" s="56"/>
      <c r="MXM5" s="54"/>
      <c r="MXO5" s="56"/>
      <c r="MXQ5" s="54"/>
      <c r="MXS5" s="56"/>
      <c r="MXU5" s="54"/>
      <c r="MXW5" s="56"/>
      <c r="MXY5" s="54"/>
      <c r="MYA5" s="56"/>
      <c r="MYC5" s="54"/>
      <c r="MYE5" s="56"/>
      <c r="MYG5" s="54"/>
      <c r="MYI5" s="56"/>
      <c r="MYK5" s="54"/>
      <c r="MYM5" s="56"/>
      <c r="MYO5" s="54"/>
      <c r="MYQ5" s="56"/>
      <c r="MYS5" s="54"/>
      <c r="MYU5" s="56"/>
      <c r="MYW5" s="54"/>
      <c r="MYY5" s="56"/>
      <c r="MZA5" s="54"/>
      <c r="MZC5" s="56"/>
      <c r="MZE5" s="54"/>
      <c r="MZG5" s="56"/>
      <c r="MZI5" s="54"/>
      <c r="MZK5" s="56"/>
      <c r="MZM5" s="54"/>
      <c r="MZO5" s="56"/>
      <c r="MZQ5" s="54"/>
      <c r="MZS5" s="56"/>
      <c r="MZU5" s="54"/>
      <c r="MZW5" s="56"/>
      <c r="MZY5" s="54"/>
      <c r="NAA5" s="56"/>
      <c r="NAC5" s="54"/>
      <c r="NAE5" s="56"/>
      <c r="NAG5" s="54"/>
      <c r="NAI5" s="56"/>
      <c r="NAK5" s="54"/>
      <c r="NAM5" s="56"/>
      <c r="NAO5" s="54"/>
      <c r="NAQ5" s="56"/>
      <c r="NAS5" s="54"/>
      <c r="NAU5" s="56"/>
      <c r="NAW5" s="54"/>
      <c r="NAY5" s="56"/>
      <c r="NBA5" s="54"/>
      <c r="NBC5" s="56"/>
      <c r="NBE5" s="54"/>
      <c r="NBG5" s="56"/>
      <c r="NBI5" s="54"/>
      <c r="NBK5" s="56"/>
      <c r="NBM5" s="54"/>
      <c r="NBO5" s="56"/>
      <c r="NBQ5" s="54"/>
      <c r="NBS5" s="56"/>
      <c r="NBU5" s="54"/>
      <c r="NBW5" s="56"/>
      <c r="NBY5" s="54"/>
      <c r="NCA5" s="56"/>
      <c r="NCC5" s="54"/>
      <c r="NCE5" s="56"/>
      <c r="NCG5" s="54"/>
      <c r="NCI5" s="56"/>
      <c r="NCK5" s="54"/>
      <c r="NCM5" s="56"/>
      <c r="NCO5" s="54"/>
      <c r="NCQ5" s="56"/>
      <c r="NCS5" s="54"/>
      <c r="NCU5" s="56"/>
      <c r="NCW5" s="54"/>
      <c r="NCY5" s="56"/>
      <c r="NDA5" s="54"/>
      <c r="NDC5" s="56"/>
      <c r="NDE5" s="54"/>
      <c r="NDG5" s="56"/>
      <c r="NDI5" s="54"/>
      <c r="NDK5" s="56"/>
      <c r="NDM5" s="54"/>
      <c r="NDO5" s="56"/>
      <c r="NDQ5" s="54"/>
      <c r="NDS5" s="56"/>
      <c r="NDU5" s="54"/>
      <c r="NDW5" s="56"/>
      <c r="NDY5" s="54"/>
      <c r="NEA5" s="56"/>
      <c r="NEC5" s="54"/>
      <c r="NEE5" s="56"/>
      <c r="NEG5" s="54"/>
      <c r="NEI5" s="56"/>
      <c r="NEK5" s="54"/>
      <c r="NEM5" s="56"/>
      <c r="NEO5" s="54"/>
      <c r="NEQ5" s="56"/>
      <c r="NES5" s="54"/>
      <c r="NEU5" s="56"/>
      <c r="NEW5" s="54"/>
      <c r="NEY5" s="56"/>
      <c r="NFA5" s="54"/>
      <c r="NFC5" s="56"/>
      <c r="NFE5" s="54"/>
      <c r="NFG5" s="56"/>
      <c r="NFI5" s="54"/>
      <c r="NFK5" s="56"/>
      <c r="NFM5" s="54"/>
      <c r="NFO5" s="56"/>
      <c r="NFQ5" s="54"/>
      <c r="NFS5" s="56"/>
      <c r="NFU5" s="54"/>
      <c r="NFW5" s="56"/>
      <c r="NFY5" s="54"/>
      <c r="NGA5" s="56"/>
      <c r="NGC5" s="54"/>
      <c r="NGE5" s="56"/>
      <c r="NGG5" s="54"/>
      <c r="NGI5" s="56"/>
      <c r="NGK5" s="54"/>
      <c r="NGM5" s="56"/>
      <c r="NGO5" s="54"/>
      <c r="NGQ5" s="56"/>
      <c r="NGS5" s="54"/>
      <c r="NGU5" s="56"/>
      <c r="NGW5" s="54"/>
      <c r="NGY5" s="56"/>
      <c r="NHA5" s="54"/>
      <c r="NHC5" s="56"/>
      <c r="NHE5" s="54"/>
      <c r="NHG5" s="56"/>
      <c r="NHI5" s="54"/>
      <c r="NHK5" s="56"/>
      <c r="NHM5" s="54"/>
      <c r="NHO5" s="56"/>
      <c r="NHQ5" s="54"/>
      <c r="NHS5" s="56"/>
      <c r="NHU5" s="54"/>
      <c r="NHW5" s="56"/>
      <c r="NHY5" s="54"/>
      <c r="NIA5" s="56"/>
      <c r="NIC5" s="54"/>
      <c r="NIE5" s="56"/>
      <c r="NIG5" s="54"/>
      <c r="NII5" s="56"/>
      <c r="NIK5" s="54"/>
      <c r="NIM5" s="56"/>
      <c r="NIO5" s="54"/>
      <c r="NIQ5" s="56"/>
      <c r="NIS5" s="54"/>
      <c r="NIU5" s="56"/>
      <c r="NIW5" s="54"/>
      <c r="NIY5" s="56"/>
      <c r="NJA5" s="54"/>
      <c r="NJC5" s="56"/>
      <c r="NJE5" s="54"/>
      <c r="NJG5" s="56"/>
      <c r="NJI5" s="54"/>
      <c r="NJK5" s="56"/>
      <c r="NJM5" s="54"/>
      <c r="NJO5" s="56"/>
      <c r="NJQ5" s="54"/>
      <c r="NJS5" s="56"/>
      <c r="NJU5" s="54"/>
      <c r="NJW5" s="56"/>
      <c r="NJY5" s="54"/>
      <c r="NKA5" s="56"/>
      <c r="NKC5" s="54"/>
      <c r="NKE5" s="56"/>
      <c r="NKG5" s="54"/>
      <c r="NKI5" s="56"/>
      <c r="NKK5" s="54"/>
      <c r="NKM5" s="56"/>
      <c r="NKO5" s="54"/>
      <c r="NKQ5" s="56"/>
      <c r="NKS5" s="54"/>
      <c r="NKU5" s="56"/>
      <c r="NKW5" s="54"/>
      <c r="NKY5" s="56"/>
      <c r="NLA5" s="54"/>
      <c r="NLC5" s="56"/>
      <c r="NLE5" s="54"/>
      <c r="NLG5" s="56"/>
      <c r="NLI5" s="54"/>
      <c r="NLK5" s="56"/>
      <c r="NLM5" s="54"/>
      <c r="NLO5" s="56"/>
      <c r="NLQ5" s="54"/>
      <c r="NLS5" s="56"/>
      <c r="NLU5" s="54"/>
      <c r="NLW5" s="56"/>
      <c r="NLY5" s="54"/>
      <c r="NMA5" s="56"/>
      <c r="NMC5" s="54"/>
      <c r="NME5" s="56"/>
      <c r="NMG5" s="54"/>
      <c r="NMI5" s="56"/>
      <c r="NMK5" s="54"/>
      <c r="NMM5" s="56"/>
      <c r="NMO5" s="54"/>
      <c r="NMQ5" s="56"/>
      <c r="NMS5" s="54"/>
      <c r="NMU5" s="56"/>
      <c r="NMW5" s="54"/>
      <c r="NMY5" s="56"/>
      <c r="NNA5" s="54"/>
      <c r="NNC5" s="56"/>
      <c r="NNE5" s="54"/>
      <c r="NNG5" s="56"/>
      <c r="NNI5" s="54"/>
      <c r="NNK5" s="56"/>
      <c r="NNM5" s="54"/>
      <c r="NNO5" s="56"/>
      <c r="NNQ5" s="54"/>
      <c r="NNS5" s="56"/>
      <c r="NNU5" s="54"/>
      <c r="NNW5" s="56"/>
      <c r="NNY5" s="54"/>
      <c r="NOA5" s="56"/>
      <c r="NOC5" s="54"/>
      <c r="NOE5" s="56"/>
      <c r="NOG5" s="54"/>
      <c r="NOI5" s="56"/>
      <c r="NOK5" s="54"/>
      <c r="NOM5" s="56"/>
      <c r="NOO5" s="54"/>
      <c r="NOQ5" s="56"/>
      <c r="NOS5" s="54"/>
      <c r="NOU5" s="56"/>
      <c r="NOW5" s="54"/>
      <c r="NOY5" s="56"/>
      <c r="NPA5" s="54"/>
      <c r="NPC5" s="56"/>
      <c r="NPE5" s="54"/>
      <c r="NPG5" s="56"/>
      <c r="NPI5" s="54"/>
      <c r="NPK5" s="56"/>
      <c r="NPM5" s="54"/>
      <c r="NPO5" s="56"/>
      <c r="NPQ5" s="54"/>
      <c r="NPS5" s="56"/>
      <c r="NPU5" s="54"/>
      <c r="NPW5" s="56"/>
      <c r="NPY5" s="54"/>
      <c r="NQA5" s="56"/>
      <c r="NQC5" s="54"/>
      <c r="NQE5" s="56"/>
      <c r="NQG5" s="54"/>
      <c r="NQI5" s="56"/>
      <c r="NQK5" s="54"/>
      <c r="NQM5" s="56"/>
      <c r="NQO5" s="54"/>
      <c r="NQQ5" s="56"/>
      <c r="NQS5" s="54"/>
      <c r="NQU5" s="56"/>
      <c r="NQW5" s="54"/>
      <c r="NQY5" s="56"/>
      <c r="NRA5" s="54"/>
      <c r="NRC5" s="56"/>
      <c r="NRE5" s="54"/>
      <c r="NRG5" s="56"/>
      <c r="NRI5" s="54"/>
      <c r="NRK5" s="56"/>
      <c r="NRM5" s="54"/>
      <c r="NRO5" s="56"/>
      <c r="NRQ5" s="54"/>
      <c r="NRS5" s="56"/>
      <c r="NRU5" s="54"/>
      <c r="NRW5" s="56"/>
      <c r="NRY5" s="54"/>
      <c r="NSA5" s="56"/>
      <c r="NSC5" s="54"/>
      <c r="NSE5" s="56"/>
      <c r="NSG5" s="54"/>
      <c r="NSI5" s="56"/>
      <c r="NSK5" s="54"/>
      <c r="NSM5" s="56"/>
      <c r="NSO5" s="54"/>
      <c r="NSQ5" s="56"/>
      <c r="NSS5" s="54"/>
      <c r="NSU5" s="56"/>
      <c r="NSW5" s="54"/>
      <c r="NSY5" s="56"/>
      <c r="NTA5" s="54"/>
      <c r="NTC5" s="56"/>
      <c r="NTE5" s="54"/>
      <c r="NTG5" s="56"/>
      <c r="NTI5" s="54"/>
      <c r="NTK5" s="56"/>
      <c r="NTM5" s="54"/>
      <c r="NTO5" s="56"/>
      <c r="NTQ5" s="54"/>
      <c r="NTS5" s="56"/>
      <c r="NTU5" s="54"/>
      <c r="NTW5" s="56"/>
      <c r="NTY5" s="54"/>
      <c r="NUA5" s="56"/>
      <c r="NUC5" s="54"/>
      <c r="NUE5" s="56"/>
      <c r="NUG5" s="54"/>
      <c r="NUI5" s="56"/>
      <c r="NUK5" s="54"/>
      <c r="NUM5" s="56"/>
      <c r="NUO5" s="54"/>
      <c r="NUQ5" s="56"/>
      <c r="NUS5" s="54"/>
      <c r="NUU5" s="56"/>
      <c r="NUW5" s="54"/>
      <c r="NUY5" s="56"/>
      <c r="NVA5" s="54"/>
      <c r="NVC5" s="56"/>
      <c r="NVE5" s="54"/>
      <c r="NVG5" s="56"/>
      <c r="NVI5" s="54"/>
      <c r="NVK5" s="56"/>
      <c r="NVM5" s="54"/>
      <c r="NVO5" s="56"/>
      <c r="NVQ5" s="54"/>
      <c r="NVS5" s="56"/>
      <c r="NVU5" s="54"/>
      <c r="NVW5" s="56"/>
      <c r="NVY5" s="54"/>
      <c r="NWA5" s="56"/>
      <c r="NWC5" s="54"/>
      <c r="NWE5" s="56"/>
      <c r="NWG5" s="54"/>
      <c r="NWI5" s="56"/>
      <c r="NWK5" s="54"/>
      <c r="NWM5" s="56"/>
      <c r="NWO5" s="54"/>
      <c r="NWQ5" s="56"/>
      <c r="NWS5" s="54"/>
      <c r="NWU5" s="56"/>
      <c r="NWW5" s="54"/>
      <c r="NWY5" s="56"/>
      <c r="NXA5" s="54"/>
      <c r="NXC5" s="56"/>
      <c r="NXE5" s="54"/>
      <c r="NXG5" s="56"/>
      <c r="NXI5" s="54"/>
      <c r="NXK5" s="56"/>
      <c r="NXM5" s="54"/>
      <c r="NXO5" s="56"/>
      <c r="NXQ5" s="54"/>
      <c r="NXS5" s="56"/>
      <c r="NXU5" s="54"/>
      <c r="NXW5" s="56"/>
      <c r="NXY5" s="54"/>
      <c r="NYA5" s="56"/>
      <c r="NYC5" s="54"/>
      <c r="NYE5" s="56"/>
      <c r="NYG5" s="54"/>
      <c r="NYI5" s="56"/>
      <c r="NYK5" s="54"/>
      <c r="NYM5" s="56"/>
      <c r="NYO5" s="54"/>
      <c r="NYQ5" s="56"/>
      <c r="NYS5" s="54"/>
      <c r="NYU5" s="56"/>
      <c r="NYW5" s="54"/>
      <c r="NYY5" s="56"/>
      <c r="NZA5" s="54"/>
      <c r="NZC5" s="56"/>
      <c r="NZE5" s="54"/>
      <c r="NZG5" s="56"/>
      <c r="NZI5" s="54"/>
      <c r="NZK5" s="56"/>
      <c r="NZM5" s="54"/>
      <c r="NZO5" s="56"/>
      <c r="NZQ5" s="54"/>
      <c r="NZS5" s="56"/>
      <c r="NZU5" s="54"/>
      <c r="NZW5" s="56"/>
      <c r="NZY5" s="54"/>
      <c r="OAA5" s="56"/>
      <c r="OAC5" s="54"/>
      <c r="OAE5" s="56"/>
      <c r="OAG5" s="54"/>
      <c r="OAI5" s="56"/>
      <c r="OAK5" s="54"/>
      <c r="OAM5" s="56"/>
      <c r="OAO5" s="54"/>
      <c r="OAQ5" s="56"/>
      <c r="OAS5" s="54"/>
      <c r="OAU5" s="56"/>
      <c r="OAW5" s="54"/>
      <c r="OAY5" s="56"/>
      <c r="OBA5" s="54"/>
      <c r="OBC5" s="56"/>
      <c r="OBE5" s="54"/>
      <c r="OBG5" s="56"/>
      <c r="OBI5" s="54"/>
      <c r="OBK5" s="56"/>
      <c r="OBM5" s="54"/>
      <c r="OBO5" s="56"/>
      <c r="OBQ5" s="54"/>
      <c r="OBS5" s="56"/>
      <c r="OBU5" s="54"/>
      <c r="OBW5" s="56"/>
      <c r="OBY5" s="54"/>
      <c r="OCA5" s="56"/>
      <c r="OCC5" s="54"/>
      <c r="OCE5" s="56"/>
      <c r="OCG5" s="54"/>
      <c r="OCI5" s="56"/>
      <c r="OCK5" s="54"/>
      <c r="OCM5" s="56"/>
      <c r="OCO5" s="54"/>
      <c r="OCQ5" s="56"/>
      <c r="OCS5" s="54"/>
      <c r="OCU5" s="56"/>
      <c r="OCW5" s="54"/>
      <c r="OCY5" s="56"/>
      <c r="ODA5" s="54"/>
      <c r="ODC5" s="56"/>
      <c r="ODE5" s="54"/>
      <c r="ODG5" s="56"/>
      <c r="ODI5" s="54"/>
      <c r="ODK5" s="56"/>
      <c r="ODM5" s="54"/>
      <c r="ODO5" s="56"/>
      <c r="ODQ5" s="54"/>
      <c r="ODS5" s="56"/>
      <c r="ODU5" s="54"/>
      <c r="ODW5" s="56"/>
      <c r="ODY5" s="54"/>
      <c r="OEA5" s="56"/>
      <c r="OEC5" s="54"/>
      <c r="OEE5" s="56"/>
      <c r="OEG5" s="54"/>
      <c r="OEI5" s="56"/>
      <c r="OEK5" s="54"/>
      <c r="OEM5" s="56"/>
      <c r="OEO5" s="54"/>
      <c r="OEQ5" s="56"/>
      <c r="OES5" s="54"/>
      <c r="OEU5" s="56"/>
      <c r="OEW5" s="54"/>
      <c r="OEY5" s="56"/>
      <c r="OFA5" s="54"/>
      <c r="OFC5" s="56"/>
      <c r="OFE5" s="54"/>
      <c r="OFG5" s="56"/>
      <c r="OFI5" s="54"/>
      <c r="OFK5" s="56"/>
      <c r="OFM5" s="54"/>
      <c r="OFO5" s="56"/>
      <c r="OFQ5" s="54"/>
      <c r="OFS5" s="56"/>
      <c r="OFU5" s="54"/>
      <c r="OFW5" s="56"/>
      <c r="OFY5" s="54"/>
      <c r="OGA5" s="56"/>
      <c r="OGC5" s="54"/>
      <c r="OGE5" s="56"/>
      <c r="OGG5" s="54"/>
      <c r="OGI5" s="56"/>
      <c r="OGK5" s="54"/>
      <c r="OGM5" s="56"/>
      <c r="OGO5" s="54"/>
      <c r="OGQ5" s="56"/>
      <c r="OGS5" s="54"/>
      <c r="OGU5" s="56"/>
      <c r="OGW5" s="54"/>
      <c r="OGY5" s="56"/>
      <c r="OHA5" s="54"/>
      <c r="OHC5" s="56"/>
      <c r="OHE5" s="54"/>
      <c r="OHG5" s="56"/>
      <c r="OHI5" s="54"/>
      <c r="OHK5" s="56"/>
      <c r="OHM5" s="54"/>
      <c r="OHO5" s="56"/>
      <c r="OHQ5" s="54"/>
      <c r="OHS5" s="56"/>
      <c r="OHU5" s="54"/>
      <c r="OHW5" s="56"/>
      <c r="OHY5" s="54"/>
      <c r="OIA5" s="56"/>
      <c r="OIC5" s="54"/>
      <c r="OIE5" s="56"/>
      <c r="OIG5" s="54"/>
      <c r="OII5" s="56"/>
      <c r="OIK5" s="54"/>
      <c r="OIM5" s="56"/>
      <c r="OIO5" s="54"/>
      <c r="OIQ5" s="56"/>
      <c r="OIS5" s="54"/>
      <c r="OIU5" s="56"/>
      <c r="OIW5" s="54"/>
      <c r="OIY5" s="56"/>
      <c r="OJA5" s="54"/>
      <c r="OJC5" s="56"/>
      <c r="OJE5" s="54"/>
      <c r="OJG5" s="56"/>
      <c r="OJI5" s="54"/>
      <c r="OJK5" s="56"/>
      <c r="OJM5" s="54"/>
      <c r="OJO5" s="56"/>
      <c r="OJQ5" s="54"/>
      <c r="OJS5" s="56"/>
      <c r="OJU5" s="54"/>
      <c r="OJW5" s="56"/>
      <c r="OJY5" s="54"/>
      <c r="OKA5" s="56"/>
      <c r="OKC5" s="54"/>
      <c r="OKE5" s="56"/>
      <c r="OKG5" s="54"/>
      <c r="OKI5" s="56"/>
      <c r="OKK5" s="54"/>
      <c r="OKM5" s="56"/>
      <c r="OKO5" s="54"/>
      <c r="OKQ5" s="56"/>
      <c r="OKS5" s="54"/>
      <c r="OKU5" s="56"/>
      <c r="OKW5" s="54"/>
      <c r="OKY5" s="56"/>
      <c r="OLA5" s="54"/>
      <c r="OLC5" s="56"/>
      <c r="OLE5" s="54"/>
      <c r="OLG5" s="56"/>
      <c r="OLI5" s="54"/>
      <c r="OLK5" s="56"/>
      <c r="OLM5" s="54"/>
      <c r="OLO5" s="56"/>
      <c r="OLQ5" s="54"/>
      <c r="OLS5" s="56"/>
      <c r="OLU5" s="54"/>
      <c r="OLW5" s="56"/>
      <c r="OLY5" s="54"/>
      <c r="OMA5" s="56"/>
      <c r="OMC5" s="54"/>
      <c r="OME5" s="56"/>
      <c r="OMG5" s="54"/>
      <c r="OMI5" s="56"/>
      <c r="OMK5" s="54"/>
      <c r="OMM5" s="56"/>
      <c r="OMO5" s="54"/>
      <c r="OMQ5" s="56"/>
      <c r="OMS5" s="54"/>
      <c r="OMU5" s="56"/>
      <c r="OMW5" s="54"/>
      <c r="OMY5" s="56"/>
      <c r="ONA5" s="54"/>
      <c r="ONC5" s="56"/>
      <c r="ONE5" s="54"/>
      <c r="ONG5" s="56"/>
      <c r="ONI5" s="54"/>
      <c r="ONK5" s="56"/>
      <c r="ONM5" s="54"/>
      <c r="ONO5" s="56"/>
      <c r="ONQ5" s="54"/>
      <c r="ONS5" s="56"/>
      <c r="ONU5" s="54"/>
      <c r="ONW5" s="56"/>
      <c r="ONY5" s="54"/>
      <c r="OOA5" s="56"/>
      <c r="OOC5" s="54"/>
      <c r="OOE5" s="56"/>
      <c r="OOG5" s="54"/>
      <c r="OOI5" s="56"/>
      <c r="OOK5" s="54"/>
      <c r="OOM5" s="56"/>
      <c r="OOO5" s="54"/>
      <c r="OOQ5" s="56"/>
      <c r="OOS5" s="54"/>
      <c r="OOU5" s="56"/>
      <c r="OOW5" s="54"/>
      <c r="OOY5" s="56"/>
      <c r="OPA5" s="54"/>
      <c r="OPC5" s="56"/>
      <c r="OPE5" s="54"/>
      <c r="OPG5" s="56"/>
      <c r="OPI5" s="54"/>
      <c r="OPK5" s="56"/>
      <c r="OPM5" s="54"/>
      <c r="OPO5" s="56"/>
      <c r="OPQ5" s="54"/>
      <c r="OPS5" s="56"/>
      <c r="OPU5" s="54"/>
      <c r="OPW5" s="56"/>
      <c r="OPY5" s="54"/>
      <c r="OQA5" s="56"/>
      <c r="OQC5" s="54"/>
      <c r="OQE5" s="56"/>
      <c r="OQG5" s="54"/>
      <c r="OQI5" s="56"/>
      <c r="OQK5" s="54"/>
      <c r="OQM5" s="56"/>
      <c r="OQO5" s="54"/>
      <c r="OQQ5" s="56"/>
      <c r="OQS5" s="54"/>
      <c r="OQU5" s="56"/>
      <c r="OQW5" s="54"/>
      <c r="OQY5" s="56"/>
      <c r="ORA5" s="54"/>
      <c r="ORC5" s="56"/>
      <c r="ORE5" s="54"/>
      <c r="ORG5" s="56"/>
      <c r="ORI5" s="54"/>
      <c r="ORK5" s="56"/>
      <c r="ORM5" s="54"/>
      <c r="ORO5" s="56"/>
      <c r="ORQ5" s="54"/>
      <c r="ORS5" s="56"/>
      <c r="ORU5" s="54"/>
      <c r="ORW5" s="56"/>
      <c r="ORY5" s="54"/>
      <c r="OSA5" s="56"/>
      <c r="OSC5" s="54"/>
      <c r="OSE5" s="56"/>
      <c r="OSG5" s="54"/>
      <c r="OSI5" s="56"/>
      <c r="OSK5" s="54"/>
      <c r="OSM5" s="56"/>
      <c r="OSO5" s="54"/>
      <c r="OSQ5" s="56"/>
      <c r="OSS5" s="54"/>
      <c r="OSU5" s="56"/>
      <c r="OSW5" s="54"/>
      <c r="OSY5" s="56"/>
      <c r="OTA5" s="54"/>
      <c r="OTC5" s="56"/>
      <c r="OTE5" s="54"/>
      <c r="OTG5" s="56"/>
      <c r="OTI5" s="54"/>
      <c r="OTK5" s="56"/>
      <c r="OTM5" s="54"/>
      <c r="OTO5" s="56"/>
      <c r="OTQ5" s="54"/>
      <c r="OTS5" s="56"/>
      <c r="OTU5" s="54"/>
      <c r="OTW5" s="56"/>
      <c r="OTY5" s="54"/>
      <c r="OUA5" s="56"/>
      <c r="OUC5" s="54"/>
      <c r="OUE5" s="56"/>
      <c r="OUG5" s="54"/>
      <c r="OUI5" s="56"/>
      <c r="OUK5" s="54"/>
      <c r="OUM5" s="56"/>
      <c r="OUO5" s="54"/>
      <c r="OUQ5" s="56"/>
      <c r="OUS5" s="54"/>
      <c r="OUU5" s="56"/>
      <c r="OUW5" s="54"/>
      <c r="OUY5" s="56"/>
      <c r="OVA5" s="54"/>
      <c r="OVC5" s="56"/>
      <c r="OVE5" s="54"/>
      <c r="OVG5" s="56"/>
      <c r="OVI5" s="54"/>
      <c r="OVK5" s="56"/>
      <c r="OVM5" s="54"/>
      <c r="OVO5" s="56"/>
      <c r="OVQ5" s="54"/>
      <c r="OVS5" s="56"/>
      <c r="OVU5" s="54"/>
      <c r="OVW5" s="56"/>
      <c r="OVY5" s="54"/>
      <c r="OWA5" s="56"/>
      <c r="OWC5" s="54"/>
      <c r="OWE5" s="56"/>
      <c r="OWG5" s="54"/>
      <c r="OWI5" s="56"/>
      <c r="OWK5" s="54"/>
      <c r="OWM5" s="56"/>
      <c r="OWO5" s="54"/>
      <c r="OWQ5" s="56"/>
      <c r="OWS5" s="54"/>
      <c r="OWU5" s="56"/>
      <c r="OWW5" s="54"/>
      <c r="OWY5" s="56"/>
      <c r="OXA5" s="54"/>
      <c r="OXC5" s="56"/>
      <c r="OXE5" s="54"/>
      <c r="OXG5" s="56"/>
      <c r="OXI5" s="54"/>
      <c r="OXK5" s="56"/>
      <c r="OXM5" s="54"/>
      <c r="OXO5" s="56"/>
      <c r="OXQ5" s="54"/>
      <c r="OXS5" s="56"/>
      <c r="OXU5" s="54"/>
      <c r="OXW5" s="56"/>
      <c r="OXY5" s="54"/>
      <c r="OYA5" s="56"/>
      <c r="OYC5" s="54"/>
      <c r="OYE5" s="56"/>
      <c r="OYG5" s="54"/>
      <c r="OYI5" s="56"/>
      <c r="OYK5" s="54"/>
      <c r="OYM5" s="56"/>
      <c r="OYO5" s="54"/>
      <c r="OYQ5" s="56"/>
      <c r="OYS5" s="54"/>
      <c r="OYU5" s="56"/>
      <c r="OYW5" s="54"/>
      <c r="OYY5" s="56"/>
      <c r="OZA5" s="54"/>
      <c r="OZC5" s="56"/>
      <c r="OZE5" s="54"/>
      <c r="OZG5" s="56"/>
      <c r="OZI5" s="54"/>
      <c r="OZK5" s="56"/>
      <c r="OZM5" s="54"/>
      <c r="OZO5" s="56"/>
      <c r="OZQ5" s="54"/>
      <c r="OZS5" s="56"/>
      <c r="OZU5" s="54"/>
      <c r="OZW5" s="56"/>
      <c r="OZY5" s="54"/>
      <c r="PAA5" s="56"/>
      <c r="PAC5" s="54"/>
      <c r="PAE5" s="56"/>
      <c r="PAG5" s="54"/>
      <c r="PAI5" s="56"/>
      <c r="PAK5" s="54"/>
      <c r="PAM5" s="56"/>
      <c r="PAO5" s="54"/>
      <c r="PAQ5" s="56"/>
      <c r="PAS5" s="54"/>
      <c r="PAU5" s="56"/>
      <c r="PAW5" s="54"/>
      <c r="PAY5" s="56"/>
      <c r="PBA5" s="54"/>
      <c r="PBC5" s="56"/>
      <c r="PBE5" s="54"/>
      <c r="PBG5" s="56"/>
      <c r="PBI5" s="54"/>
      <c r="PBK5" s="56"/>
      <c r="PBM5" s="54"/>
      <c r="PBO5" s="56"/>
      <c r="PBQ5" s="54"/>
      <c r="PBS5" s="56"/>
      <c r="PBU5" s="54"/>
      <c r="PBW5" s="56"/>
      <c r="PBY5" s="54"/>
      <c r="PCA5" s="56"/>
      <c r="PCC5" s="54"/>
      <c r="PCE5" s="56"/>
      <c r="PCG5" s="54"/>
      <c r="PCI5" s="56"/>
      <c r="PCK5" s="54"/>
      <c r="PCM5" s="56"/>
      <c r="PCO5" s="54"/>
      <c r="PCQ5" s="56"/>
      <c r="PCS5" s="54"/>
      <c r="PCU5" s="56"/>
      <c r="PCW5" s="54"/>
      <c r="PCY5" s="56"/>
      <c r="PDA5" s="54"/>
      <c r="PDC5" s="56"/>
      <c r="PDE5" s="54"/>
      <c r="PDG5" s="56"/>
      <c r="PDI5" s="54"/>
      <c r="PDK5" s="56"/>
      <c r="PDM5" s="54"/>
      <c r="PDO5" s="56"/>
      <c r="PDQ5" s="54"/>
      <c r="PDS5" s="56"/>
      <c r="PDU5" s="54"/>
      <c r="PDW5" s="56"/>
      <c r="PDY5" s="54"/>
      <c r="PEA5" s="56"/>
      <c r="PEC5" s="54"/>
      <c r="PEE5" s="56"/>
      <c r="PEG5" s="54"/>
      <c r="PEI5" s="56"/>
      <c r="PEK5" s="54"/>
      <c r="PEM5" s="56"/>
      <c r="PEO5" s="54"/>
      <c r="PEQ5" s="56"/>
      <c r="PES5" s="54"/>
      <c r="PEU5" s="56"/>
      <c r="PEW5" s="54"/>
      <c r="PEY5" s="56"/>
      <c r="PFA5" s="54"/>
      <c r="PFC5" s="56"/>
      <c r="PFE5" s="54"/>
      <c r="PFG5" s="56"/>
      <c r="PFI5" s="54"/>
      <c r="PFK5" s="56"/>
      <c r="PFM5" s="54"/>
      <c r="PFO5" s="56"/>
      <c r="PFQ5" s="54"/>
      <c r="PFS5" s="56"/>
      <c r="PFU5" s="54"/>
      <c r="PFW5" s="56"/>
      <c r="PFY5" s="54"/>
      <c r="PGA5" s="56"/>
      <c r="PGC5" s="54"/>
      <c r="PGE5" s="56"/>
      <c r="PGG5" s="54"/>
      <c r="PGI5" s="56"/>
      <c r="PGK5" s="54"/>
      <c r="PGM5" s="56"/>
      <c r="PGO5" s="54"/>
      <c r="PGQ5" s="56"/>
      <c r="PGS5" s="54"/>
      <c r="PGU5" s="56"/>
      <c r="PGW5" s="54"/>
      <c r="PGY5" s="56"/>
      <c r="PHA5" s="54"/>
      <c r="PHC5" s="56"/>
      <c r="PHE5" s="54"/>
      <c r="PHG5" s="56"/>
      <c r="PHI5" s="54"/>
      <c r="PHK5" s="56"/>
      <c r="PHM5" s="54"/>
      <c r="PHO5" s="56"/>
      <c r="PHQ5" s="54"/>
      <c r="PHS5" s="56"/>
      <c r="PHU5" s="54"/>
      <c r="PHW5" s="56"/>
      <c r="PHY5" s="54"/>
      <c r="PIA5" s="56"/>
      <c r="PIC5" s="54"/>
      <c r="PIE5" s="56"/>
      <c r="PIG5" s="54"/>
      <c r="PII5" s="56"/>
      <c r="PIK5" s="54"/>
      <c r="PIM5" s="56"/>
      <c r="PIO5" s="54"/>
      <c r="PIQ5" s="56"/>
      <c r="PIS5" s="54"/>
      <c r="PIU5" s="56"/>
      <c r="PIW5" s="54"/>
      <c r="PIY5" s="56"/>
      <c r="PJA5" s="54"/>
      <c r="PJC5" s="56"/>
      <c r="PJE5" s="54"/>
      <c r="PJG5" s="56"/>
      <c r="PJI5" s="54"/>
      <c r="PJK5" s="56"/>
      <c r="PJM5" s="54"/>
      <c r="PJO5" s="56"/>
      <c r="PJQ5" s="54"/>
      <c r="PJS5" s="56"/>
      <c r="PJU5" s="54"/>
      <c r="PJW5" s="56"/>
      <c r="PJY5" s="54"/>
      <c r="PKA5" s="56"/>
      <c r="PKC5" s="54"/>
      <c r="PKE5" s="56"/>
      <c r="PKG5" s="54"/>
      <c r="PKI5" s="56"/>
      <c r="PKK5" s="54"/>
      <c r="PKM5" s="56"/>
      <c r="PKO5" s="54"/>
      <c r="PKQ5" s="56"/>
      <c r="PKS5" s="54"/>
      <c r="PKU5" s="56"/>
      <c r="PKW5" s="54"/>
      <c r="PKY5" s="56"/>
      <c r="PLA5" s="54"/>
      <c r="PLC5" s="56"/>
      <c r="PLE5" s="54"/>
      <c r="PLG5" s="56"/>
      <c r="PLI5" s="54"/>
      <c r="PLK5" s="56"/>
      <c r="PLM5" s="54"/>
      <c r="PLO5" s="56"/>
      <c r="PLQ5" s="54"/>
      <c r="PLS5" s="56"/>
      <c r="PLU5" s="54"/>
      <c r="PLW5" s="56"/>
      <c r="PLY5" s="54"/>
      <c r="PMA5" s="56"/>
      <c r="PMC5" s="54"/>
      <c r="PME5" s="56"/>
      <c r="PMG5" s="54"/>
      <c r="PMI5" s="56"/>
      <c r="PMK5" s="54"/>
      <c r="PMM5" s="56"/>
      <c r="PMO5" s="54"/>
      <c r="PMQ5" s="56"/>
      <c r="PMS5" s="54"/>
      <c r="PMU5" s="56"/>
      <c r="PMW5" s="54"/>
      <c r="PMY5" s="56"/>
      <c r="PNA5" s="54"/>
      <c r="PNC5" s="56"/>
      <c r="PNE5" s="54"/>
      <c r="PNG5" s="56"/>
      <c r="PNI5" s="54"/>
      <c r="PNK5" s="56"/>
      <c r="PNM5" s="54"/>
      <c r="PNO5" s="56"/>
      <c r="PNQ5" s="54"/>
      <c r="PNS5" s="56"/>
      <c r="PNU5" s="54"/>
      <c r="PNW5" s="56"/>
      <c r="PNY5" s="54"/>
      <c r="POA5" s="56"/>
      <c r="POC5" s="54"/>
      <c r="POE5" s="56"/>
      <c r="POG5" s="54"/>
      <c r="POI5" s="56"/>
      <c r="POK5" s="54"/>
      <c r="POM5" s="56"/>
      <c r="POO5" s="54"/>
      <c r="POQ5" s="56"/>
      <c r="POS5" s="54"/>
      <c r="POU5" s="56"/>
      <c r="POW5" s="54"/>
      <c r="POY5" s="56"/>
      <c r="PPA5" s="54"/>
      <c r="PPC5" s="56"/>
      <c r="PPE5" s="54"/>
      <c r="PPG5" s="56"/>
      <c r="PPI5" s="54"/>
      <c r="PPK5" s="56"/>
      <c r="PPM5" s="54"/>
      <c r="PPO5" s="56"/>
      <c r="PPQ5" s="54"/>
      <c r="PPS5" s="56"/>
      <c r="PPU5" s="54"/>
      <c r="PPW5" s="56"/>
      <c r="PPY5" s="54"/>
      <c r="PQA5" s="56"/>
      <c r="PQC5" s="54"/>
      <c r="PQE5" s="56"/>
      <c r="PQG5" s="54"/>
      <c r="PQI5" s="56"/>
      <c r="PQK5" s="54"/>
      <c r="PQM5" s="56"/>
      <c r="PQO5" s="54"/>
      <c r="PQQ5" s="56"/>
      <c r="PQS5" s="54"/>
      <c r="PQU5" s="56"/>
      <c r="PQW5" s="54"/>
      <c r="PQY5" s="56"/>
      <c r="PRA5" s="54"/>
      <c r="PRC5" s="56"/>
      <c r="PRE5" s="54"/>
      <c r="PRG5" s="56"/>
      <c r="PRI5" s="54"/>
      <c r="PRK5" s="56"/>
      <c r="PRM5" s="54"/>
      <c r="PRO5" s="56"/>
      <c r="PRQ5" s="54"/>
      <c r="PRS5" s="56"/>
      <c r="PRU5" s="54"/>
      <c r="PRW5" s="56"/>
      <c r="PRY5" s="54"/>
      <c r="PSA5" s="56"/>
      <c r="PSC5" s="54"/>
      <c r="PSE5" s="56"/>
      <c r="PSG5" s="54"/>
      <c r="PSI5" s="56"/>
      <c r="PSK5" s="54"/>
      <c r="PSM5" s="56"/>
      <c r="PSO5" s="54"/>
      <c r="PSQ5" s="56"/>
      <c r="PSS5" s="54"/>
      <c r="PSU5" s="56"/>
      <c r="PSW5" s="54"/>
      <c r="PSY5" s="56"/>
      <c r="PTA5" s="54"/>
      <c r="PTC5" s="56"/>
      <c r="PTE5" s="54"/>
      <c r="PTG5" s="56"/>
      <c r="PTI5" s="54"/>
      <c r="PTK5" s="56"/>
      <c r="PTM5" s="54"/>
      <c r="PTO5" s="56"/>
      <c r="PTQ5" s="54"/>
      <c r="PTS5" s="56"/>
      <c r="PTU5" s="54"/>
      <c r="PTW5" s="56"/>
      <c r="PTY5" s="54"/>
      <c r="PUA5" s="56"/>
      <c r="PUC5" s="54"/>
      <c r="PUE5" s="56"/>
      <c r="PUG5" s="54"/>
      <c r="PUI5" s="56"/>
      <c r="PUK5" s="54"/>
      <c r="PUM5" s="56"/>
      <c r="PUO5" s="54"/>
      <c r="PUQ5" s="56"/>
      <c r="PUS5" s="54"/>
      <c r="PUU5" s="56"/>
      <c r="PUW5" s="54"/>
      <c r="PUY5" s="56"/>
      <c r="PVA5" s="54"/>
      <c r="PVC5" s="56"/>
      <c r="PVE5" s="54"/>
      <c r="PVG5" s="56"/>
      <c r="PVI5" s="54"/>
      <c r="PVK5" s="56"/>
      <c r="PVM5" s="54"/>
      <c r="PVO5" s="56"/>
      <c r="PVQ5" s="54"/>
      <c r="PVS5" s="56"/>
      <c r="PVU5" s="54"/>
      <c r="PVW5" s="56"/>
      <c r="PVY5" s="54"/>
      <c r="PWA5" s="56"/>
      <c r="PWC5" s="54"/>
      <c r="PWE5" s="56"/>
      <c r="PWG5" s="54"/>
      <c r="PWI5" s="56"/>
      <c r="PWK5" s="54"/>
      <c r="PWM5" s="56"/>
      <c r="PWO5" s="54"/>
      <c r="PWQ5" s="56"/>
      <c r="PWS5" s="54"/>
      <c r="PWU5" s="56"/>
      <c r="PWW5" s="54"/>
      <c r="PWY5" s="56"/>
      <c r="PXA5" s="54"/>
      <c r="PXC5" s="56"/>
      <c r="PXE5" s="54"/>
      <c r="PXG5" s="56"/>
      <c r="PXI5" s="54"/>
      <c r="PXK5" s="56"/>
      <c r="PXM5" s="54"/>
      <c r="PXO5" s="56"/>
      <c r="PXQ5" s="54"/>
      <c r="PXS5" s="56"/>
      <c r="PXU5" s="54"/>
      <c r="PXW5" s="56"/>
      <c r="PXY5" s="54"/>
      <c r="PYA5" s="56"/>
      <c r="PYC5" s="54"/>
      <c r="PYE5" s="56"/>
      <c r="PYG5" s="54"/>
      <c r="PYI5" s="56"/>
      <c r="PYK5" s="54"/>
      <c r="PYM5" s="56"/>
      <c r="PYO5" s="54"/>
      <c r="PYQ5" s="56"/>
      <c r="PYS5" s="54"/>
      <c r="PYU5" s="56"/>
      <c r="PYW5" s="54"/>
      <c r="PYY5" s="56"/>
      <c r="PZA5" s="54"/>
      <c r="PZC5" s="56"/>
      <c r="PZE5" s="54"/>
      <c r="PZG5" s="56"/>
      <c r="PZI5" s="54"/>
      <c r="PZK5" s="56"/>
      <c r="PZM5" s="54"/>
      <c r="PZO5" s="56"/>
      <c r="PZQ5" s="54"/>
      <c r="PZS5" s="56"/>
      <c r="PZU5" s="54"/>
      <c r="PZW5" s="56"/>
      <c r="PZY5" s="54"/>
      <c r="QAA5" s="56"/>
      <c r="QAC5" s="54"/>
      <c r="QAE5" s="56"/>
      <c r="QAG5" s="54"/>
      <c r="QAI5" s="56"/>
      <c r="QAK5" s="54"/>
      <c r="QAM5" s="56"/>
      <c r="QAO5" s="54"/>
      <c r="QAQ5" s="56"/>
      <c r="QAS5" s="54"/>
      <c r="QAU5" s="56"/>
      <c r="QAW5" s="54"/>
      <c r="QAY5" s="56"/>
      <c r="QBA5" s="54"/>
      <c r="QBC5" s="56"/>
      <c r="QBE5" s="54"/>
      <c r="QBG5" s="56"/>
      <c r="QBI5" s="54"/>
      <c r="QBK5" s="56"/>
      <c r="QBM5" s="54"/>
      <c r="QBO5" s="56"/>
      <c r="QBQ5" s="54"/>
      <c r="QBS5" s="56"/>
      <c r="QBU5" s="54"/>
      <c r="QBW5" s="56"/>
      <c r="QBY5" s="54"/>
      <c r="QCA5" s="56"/>
      <c r="QCC5" s="54"/>
      <c r="QCE5" s="56"/>
      <c r="QCG5" s="54"/>
      <c r="QCI5" s="56"/>
      <c r="QCK5" s="54"/>
      <c r="QCM5" s="56"/>
      <c r="QCO5" s="54"/>
      <c r="QCQ5" s="56"/>
      <c r="QCS5" s="54"/>
      <c r="QCU5" s="56"/>
      <c r="QCW5" s="54"/>
      <c r="QCY5" s="56"/>
      <c r="QDA5" s="54"/>
      <c r="QDC5" s="56"/>
      <c r="QDE5" s="54"/>
      <c r="QDG5" s="56"/>
      <c r="QDI5" s="54"/>
      <c r="QDK5" s="56"/>
      <c r="QDM5" s="54"/>
      <c r="QDO5" s="56"/>
      <c r="QDQ5" s="54"/>
      <c r="QDS5" s="56"/>
      <c r="QDU5" s="54"/>
      <c r="QDW5" s="56"/>
      <c r="QDY5" s="54"/>
      <c r="QEA5" s="56"/>
      <c r="QEC5" s="54"/>
      <c r="QEE5" s="56"/>
      <c r="QEG5" s="54"/>
      <c r="QEI5" s="56"/>
      <c r="QEK5" s="54"/>
      <c r="QEM5" s="56"/>
      <c r="QEO5" s="54"/>
      <c r="QEQ5" s="56"/>
      <c r="QES5" s="54"/>
      <c r="QEU5" s="56"/>
      <c r="QEW5" s="54"/>
      <c r="QEY5" s="56"/>
      <c r="QFA5" s="54"/>
      <c r="QFC5" s="56"/>
      <c r="QFE5" s="54"/>
      <c r="QFG5" s="56"/>
      <c r="QFI5" s="54"/>
      <c r="QFK5" s="56"/>
      <c r="QFM5" s="54"/>
      <c r="QFO5" s="56"/>
      <c r="QFQ5" s="54"/>
      <c r="QFS5" s="56"/>
      <c r="QFU5" s="54"/>
      <c r="QFW5" s="56"/>
      <c r="QFY5" s="54"/>
      <c r="QGA5" s="56"/>
      <c r="QGC5" s="54"/>
      <c r="QGE5" s="56"/>
      <c r="QGG5" s="54"/>
      <c r="QGI5" s="56"/>
      <c r="QGK5" s="54"/>
      <c r="QGM5" s="56"/>
      <c r="QGO5" s="54"/>
      <c r="QGQ5" s="56"/>
      <c r="QGS5" s="54"/>
      <c r="QGU5" s="56"/>
      <c r="QGW5" s="54"/>
      <c r="QGY5" s="56"/>
      <c r="QHA5" s="54"/>
      <c r="QHC5" s="56"/>
      <c r="QHE5" s="54"/>
      <c r="QHG5" s="56"/>
      <c r="QHI5" s="54"/>
      <c r="QHK5" s="56"/>
      <c r="QHM5" s="54"/>
      <c r="QHO5" s="56"/>
      <c r="QHQ5" s="54"/>
      <c r="QHS5" s="56"/>
      <c r="QHU5" s="54"/>
      <c r="QHW5" s="56"/>
      <c r="QHY5" s="54"/>
      <c r="QIA5" s="56"/>
      <c r="QIC5" s="54"/>
      <c r="QIE5" s="56"/>
      <c r="QIG5" s="54"/>
      <c r="QII5" s="56"/>
      <c r="QIK5" s="54"/>
      <c r="QIM5" s="56"/>
      <c r="QIO5" s="54"/>
      <c r="QIQ5" s="56"/>
      <c r="QIS5" s="54"/>
      <c r="QIU5" s="56"/>
      <c r="QIW5" s="54"/>
      <c r="QIY5" s="56"/>
      <c r="QJA5" s="54"/>
      <c r="QJC5" s="56"/>
      <c r="QJE5" s="54"/>
      <c r="QJG5" s="56"/>
      <c r="QJI5" s="54"/>
      <c r="QJK5" s="56"/>
      <c r="QJM5" s="54"/>
      <c r="QJO5" s="56"/>
      <c r="QJQ5" s="54"/>
      <c r="QJS5" s="56"/>
      <c r="QJU5" s="54"/>
      <c r="QJW5" s="56"/>
      <c r="QJY5" s="54"/>
      <c r="QKA5" s="56"/>
      <c r="QKC5" s="54"/>
      <c r="QKE5" s="56"/>
      <c r="QKG5" s="54"/>
      <c r="QKI5" s="56"/>
      <c r="QKK5" s="54"/>
      <c r="QKM5" s="56"/>
      <c r="QKO5" s="54"/>
      <c r="QKQ5" s="56"/>
      <c r="QKS5" s="54"/>
      <c r="QKU5" s="56"/>
      <c r="QKW5" s="54"/>
      <c r="QKY5" s="56"/>
      <c r="QLA5" s="54"/>
      <c r="QLC5" s="56"/>
      <c r="QLE5" s="54"/>
      <c r="QLG5" s="56"/>
      <c r="QLI5" s="54"/>
      <c r="QLK5" s="56"/>
      <c r="QLM5" s="54"/>
      <c r="QLO5" s="56"/>
      <c r="QLQ5" s="54"/>
      <c r="QLS5" s="56"/>
      <c r="QLU5" s="54"/>
      <c r="QLW5" s="56"/>
      <c r="QLY5" s="54"/>
      <c r="QMA5" s="56"/>
      <c r="QMC5" s="54"/>
      <c r="QME5" s="56"/>
      <c r="QMG5" s="54"/>
      <c r="QMI5" s="56"/>
      <c r="QMK5" s="54"/>
      <c r="QMM5" s="56"/>
      <c r="QMO5" s="54"/>
      <c r="QMQ5" s="56"/>
      <c r="QMS5" s="54"/>
      <c r="QMU5" s="56"/>
      <c r="QMW5" s="54"/>
      <c r="QMY5" s="56"/>
      <c r="QNA5" s="54"/>
      <c r="QNC5" s="56"/>
      <c r="QNE5" s="54"/>
      <c r="QNG5" s="56"/>
      <c r="QNI5" s="54"/>
      <c r="QNK5" s="56"/>
      <c r="QNM5" s="54"/>
      <c r="QNO5" s="56"/>
      <c r="QNQ5" s="54"/>
      <c r="QNS5" s="56"/>
      <c r="QNU5" s="54"/>
      <c r="QNW5" s="56"/>
      <c r="QNY5" s="54"/>
      <c r="QOA5" s="56"/>
      <c r="QOC5" s="54"/>
      <c r="QOE5" s="56"/>
      <c r="QOG5" s="54"/>
      <c r="QOI5" s="56"/>
      <c r="QOK5" s="54"/>
      <c r="QOM5" s="56"/>
      <c r="QOO5" s="54"/>
      <c r="QOQ5" s="56"/>
      <c r="QOS5" s="54"/>
      <c r="QOU5" s="56"/>
      <c r="QOW5" s="54"/>
      <c r="QOY5" s="56"/>
      <c r="QPA5" s="54"/>
      <c r="QPC5" s="56"/>
      <c r="QPE5" s="54"/>
      <c r="QPG5" s="56"/>
      <c r="QPI5" s="54"/>
      <c r="QPK5" s="56"/>
      <c r="QPM5" s="54"/>
      <c r="QPO5" s="56"/>
      <c r="QPQ5" s="54"/>
      <c r="QPS5" s="56"/>
      <c r="QPU5" s="54"/>
      <c r="QPW5" s="56"/>
      <c r="QPY5" s="54"/>
      <c r="QQA5" s="56"/>
      <c r="QQC5" s="54"/>
      <c r="QQE5" s="56"/>
      <c r="QQG5" s="54"/>
      <c r="QQI5" s="56"/>
      <c r="QQK5" s="54"/>
      <c r="QQM5" s="56"/>
      <c r="QQO5" s="54"/>
      <c r="QQQ5" s="56"/>
      <c r="QQS5" s="54"/>
      <c r="QQU5" s="56"/>
      <c r="QQW5" s="54"/>
      <c r="QQY5" s="56"/>
      <c r="QRA5" s="54"/>
      <c r="QRC5" s="56"/>
      <c r="QRE5" s="54"/>
      <c r="QRG5" s="56"/>
      <c r="QRI5" s="54"/>
      <c r="QRK5" s="56"/>
      <c r="QRM5" s="54"/>
      <c r="QRO5" s="56"/>
      <c r="QRQ5" s="54"/>
      <c r="QRS5" s="56"/>
      <c r="QRU5" s="54"/>
      <c r="QRW5" s="56"/>
      <c r="QRY5" s="54"/>
      <c r="QSA5" s="56"/>
      <c r="QSC5" s="54"/>
      <c r="QSE5" s="56"/>
      <c r="QSG5" s="54"/>
      <c r="QSI5" s="56"/>
      <c r="QSK5" s="54"/>
      <c r="QSM5" s="56"/>
      <c r="QSO5" s="54"/>
      <c r="QSQ5" s="56"/>
      <c r="QSS5" s="54"/>
      <c r="QSU5" s="56"/>
      <c r="QSW5" s="54"/>
      <c r="QSY5" s="56"/>
      <c r="QTA5" s="54"/>
      <c r="QTC5" s="56"/>
      <c r="QTE5" s="54"/>
      <c r="QTG5" s="56"/>
      <c r="QTI5" s="54"/>
      <c r="QTK5" s="56"/>
      <c r="QTM5" s="54"/>
      <c r="QTO5" s="56"/>
      <c r="QTQ5" s="54"/>
      <c r="QTS5" s="56"/>
      <c r="QTU5" s="54"/>
      <c r="QTW5" s="56"/>
      <c r="QTY5" s="54"/>
      <c r="QUA5" s="56"/>
      <c r="QUC5" s="54"/>
      <c r="QUE5" s="56"/>
      <c r="QUG5" s="54"/>
      <c r="QUI5" s="56"/>
      <c r="QUK5" s="54"/>
      <c r="QUM5" s="56"/>
      <c r="QUO5" s="54"/>
      <c r="QUQ5" s="56"/>
      <c r="QUS5" s="54"/>
      <c r="QUU5" s="56"/>
      <c r="QUW5" s="54"/>
      <c r="QUY5" s="56"/>
      <c r="QVA5" s="54"/>
      <c r="QVC5" s="56"/>
      <c r="QVE5" s="54"/>
      <c r="QVG5" s="56"/>
      <c r="QVI5" s="54"/>
      <c r="QVK5" s="56"/>
      <c r="QVM5" s="54"/>
      <c r="QVO5" s="56"/>
      <c r="QVQ5" s="54"/>
      <c r="QVS5" s="56"/>
      <c r="QVU5" s="54"/>
      <c r="QVW5" s="56"/>
      <c r="QVY5" s="54"/>
      <c r="QWA5" s="56"/>
      <c r="QWC5" s="54"/>
      <c r="QWE5" s="56"/>
      <c r="QWG5" s="54"/>
      <c r="QWI5" s="56"/>
      <c r="QWK5" s="54"/>
      <c r="QWM5" s="56"/>
      <c r="QWO5" s="54"/>
      <c r="QWQ5" s="56"/>
      <c r="QWS5" s="54"/>
      <c r="QWU5" s="56"/>
      <c r="QWW5" s="54"/>
      <c r="QWY5" s="56"/>
      <c r="QXA5" s="54"/>
      <c r="QXC5" s="56"/>
      <c r="QXE5" s="54"/>
      <c r="QXG5" s="56"/>
      <c r="QXI5" s="54"/>
      <c r="QXK5" s="56"/>
      <c r="QXM5" s="54"/>
      <c r="QXO5" s="56"/>
      <c r="QXQ5" s="54"/>
      <c r="QXS5" s="56"/>
      <c r="QXU5" s="54"/>
      <c r="QXW5" s="56"/>
      <c r="QXY5" s="54"/>
      <c r="QYA5" s="56"/>
      <c r="QYC5" s="54"/>
      <c r="QYE5" s="56"/>
      <c r="QYG5" s="54"/>
      <c r="QYI5" s="56"/>
      <c r="QYK5" s="54"/>
      <c r="QYM5" s="56"/>
      <c r="QYO5" s="54"/>
      <c r="QYQ5" s="56"/>
      <c r="QYS5" s="54"/>
      <c r="QYU5" s="56"/>
      <c r="QYW5" s="54"/>
      <c r="QYY5" s="56"/>
      <c r="QZA5" s="54"/>
      <c r="QZC5" s="56"/>
      <c r="QZE5" s="54"/>
      <c r="QZG5" s="56"/>
      <c r="QZI5" s="54"/>
      <c r="QZK5" s="56"/>
      <c r="QZM5" s="54"/>
      <c r="QZO5" s="56"/>
      <c r="QZQ5" s="54"/>
      <c r="QZS5" s="56"/>
      <c r="QZU5" s="54"/>
      <c r="QZW5" s="56"/>
      <c r="QZY5" s="54"/>
      <c r="RAA5" s="56"/>
      <c r="RAC5" s="54"/>
      <c r="RAE5" s="56"/>
      <c r="RAG5" s="54"/>
      <c r="RAI5" s="56"/>
      <c r="RAK5" s="54"/>
      <c r="RAM5" s="56"/>
      <c r="RAO5" s="54"/>
      <c r="RAQ5" s="56"/>
      <c r="RAS5" s="54"/>
      <c r="RAU5" s="56"/>
      <c r="RAW5" s="54"/>
      <c r="RAY5" s="56"/>
      <c r="RBA5" s="54"/>
      <c r="RBC5" s="56"/>
      <c r="RBE5" s="54"/>
      <c r="RBG5" s="56"/>
      <c r="RBI5" s="54"/>
      <c r="RBK5" s="56"/>
      <c r="RBM5" s="54"/>
      <c r="RBO5" s="56"/>
      <c r="RBQ5" s="54"/>
      <c r="RBS5" s="56"/>
      <c r="RBU5" s="54"/>
      <c r="RBW5" s="56"/>
      <c r="RBY5" s="54"/>
      <c r="RCA5" s="56"/>
      <c r="RCC5" s="54"/>
      <c r="RCE5" s="56"/>
      <c r="RCG5" s="54"/>
      <c r="RCI5" s="56"/>
      <c r="RCK5" s="54"/>
      <c r="RCM5" s="56"/>
      <c r="RCO5" s="54"/>
      <c r="RCQ5" s="56"/>
      <c r="RCS5" s="54"/>
      <c r="RCU5" s="56"/>
      <c r="RCW5" s="54"/>
      <c r="RCY5" s="56"/>
      <c r="RDA5" s="54"/>
      <c r="RDC5" s="56"/>
      <c r="RDE5" s="54"/>
      <c r="RDG5" s="56"/>
      <c r="RDI5" s="54"/>
      <c r="RDK5" s="56"/>
      <c r="RDM5" s="54"/>
      <c r="RDO5" s="56"/>
      <c r="RDQ5" s="54"/>
      <c r="RDS5" s="56"/>
      <c r="RDU5" s="54"/>
      <c r="RDW5" s="56"/>
      <c r="RDY5" s="54"/>
      <c r="REA5" s="56"/>
      <c r="REC5" s="54"/>
      <c r="REE5" s="56"/>
      <c r="REG5" s="54"/>
      <c r="REI5" s="56"/>
      <c r="REK5" s="54"/>
      <c r="REM5" s="56"/>
      <c r="REO5" s="54"/>
      <c r="REQ5" s="56"/>
      <c r="RES5" s="54"/>
      <c r="REU5" s="56"/>
      <c r="REW5" s="54"/>
      <c r="REY5" s="56"/>
      <c r="RFA5" s="54"/>
      <c r="RFC5" s="56"/>
      <c r="RFE5" s="54"/>
      <c r="RFG5" s="56"/>
      <c r="RFI5" s="54"/>
      <c r="RFK5" s="56"/>
      <c r="RFM5" s="54"/>
      <c r="RFO5" s="56"/>
      <c r="RFQ5" s="54"/>
      <c r="RFS5" s="56"/>
      <c r="RFU5" s="54"/>
      <c r="RFW5" s="56"/>
      <c r="RFY5" s="54"/>
      <c r="RGA5" s="56"/>
      <c r="RGC5" s="54"/>
      <c r="RGE5" s="56"/>
      <c r="RGG5" s="54"/>
      <c r="RGI5" s="56"/>
      <c r="RGK5" s="54"/>
      <c r="RGM5" s="56"/>
      <c r="RGO5" s="54"/>
      <c r="RGQ5" s="56"/>
      <c r="RGS5" s="54"/>
      <c r="RGU5" s="56"/>
      <c r="RGW5" s="54"/>
      <c r="RGY5" s="56"/>
      <c r="RHA5" s="54"/>
      <c r="RHC5" s="56"/>
      <c r="RHE5" s="54"/>
      <c r="RHG5" s="56"/>
      <c r="RHI5" s="54"/>
      <c r="RHK5" s="56"/>
      <c r="RHM5" s="54"/>
      <c r="RHO5" s="56"/>
      <c r="RHQ5" s="54"/>
      <c r="RHS5" s="56"/>
      <c r="RHU5" s="54"/>
      <c r="RHW5" s="56"/>
      <c r="RHY5" s="54"/>
      <c r="RIA5" s="56"/>
      <c r="RIC5" s="54"/>
      <c r="RIE5" s="56"/>
      <c r="RIG5" s="54"/>
      <c r="RII5" s="56"/>
      <c r="RIK5" s="54"/>
      <c r="RIM5" s="56"/>
      <c r="RIO5" s="54"/>
      <c r="RIQ5" s="56"/>
      <c r="RIS5" s="54"/>
      <c r="RIU5" s="56"/>
      <c r="RIW5" s="54"/>
      <c r="RIY5" s="56"/>
      <c r="RJA5" s="54"/>
      <c r="RJC5" s="56"/>
      <c r="RJE5" s="54"/>
      <c r="RJG5" s="56"/>
      <c r="RJI5" s="54"/>
      <c r="RJK5" s="56"/>
      <c r="RJM5" s="54"/>
      <c r="RJO5" s="56"/>
      <c r="RJQ5" s="54"/>
      <c r="RJS5" s="56"/>
      <c r="RJU5" s="54"/>
      <c r="RJW5" s="56"/>
      <c r="RJY5" s="54"/>
      <c r="RKA5" s="56"/>
      <c r="RKC5" s="54"/>
      <c r="RKE5" s="56"/>
      <c r="RKG5" s="54"/>
      <c r="RKI5" s="56"/>
      <c r="RKK5" s="54"/>
      <c r="RKM5" s="56"/>
      <c r="RKO5" s="54"/>
      <c r="RKQ5" s="56"/>
      <c r="RKS5" s="54"/>
      <c r="RKU5" s="56"/>
      <c r="RKW5" s="54"/>
      <c r="RKY5" s="56"/>
      <c r="RLA5" s="54"/>
      <c r="RLC5" s="56"/>
      <c r="RLE5" s="54"/>
      <c r="RLG5" s="56"/>
      <c r="RLI5" s="54"/>
      <c r="RLK5" s="56"/>
      <c r="RLM5" s="54"/>
      <c r="RLO5" s="56"/>
      <c r="RLQ5" s="54"/>
      <c r="RLS5" s="56"/>
      <c r="RLU5" s="54"/>
      <c r="RLW5" s="56"/>
      <c r="RLY5" s="54"/>
      <c r="RMA5" s="56"/>
      <c r="RMC5" s="54"/>
      <c r="RME5" s="56"/>
      <c r="RMG5" s="54"/>
      <c r="RMI5" s="56"/>
      <c r="RMK5" s="54"/>
      <c r="RMM5" s="56"/>
      <c r="RMO5" s="54"/>
      <c r="RMQ5" s="56"/>
      <c r="RMS5" s="54"/>
      <c r="RMU5" s="56"/>
      <c r="RMW5" s="54"/>
      <c r="RMY5" s="56"/>
      <c r="RNA5" s="54"/>
      <c r="RNC5" s="56"/>
      <c r="RNE5" s="54"/>
      <c r="RNG5" s="56"/>
      <c r="RNI5" s="54"/>
      <c r="RNK5" s="56"/>
      <c r="RNM5" s="54"/>
      <c r="RNO5" s="56"/>
      <c r="RNQ5" s="54"/>
      <c r="RNS5" s="56"/>
      <c r="RNU5" s="54"/>
      <c r="RNW5" s="56"/>
      <c r="RNY5" s="54"/>
      <c r="ROA5" s="56"/>
      <c r="ROC5" s="54"/>
      <c r="ROE5" s="56"/>
      <c r="ROG5" s="54"/>
      <c r="ROI5" s="56"/>
      <c r="ROK5" s="54"/>
      <c r="ROM5" s="56"/>
      <c r="ROO5" s="54"/>
      <c r="ROQ5" s="56"/>
      <c r="ROS5" s="54"/>
      <c r="ROU5" s="56"/>
      <c r="ROW5" s="54"/>
      <c r="ROY5" s="56"/>
      <c r="RPA5" s="54"/>
      <c r="RPC5" s="56"/>
      <c r="RPE5" s="54"/>
      <c r="RPG5" s="56"/>
      <c r="RPI5" s="54"/>
      <c r="RPK5" s="56"/>
      <c r="RPM5" s="54"/>
      <c r="RPO5" s="56"/>
      <c r="RPQ5" s="54"/>
      <c r="RPS5" s="56"/>
      <c r="RPU5" s="54"/>
      <c r="RPW5" s="56"/>
      <c r="RPY5" s="54"/>
      <c r="RQA5" s="56"/>
      <c r="RQC5" s="54"/>
      <c r="RQE5" s="56"/>
      <c r="RQG5" s="54"/>
      <c r="RQI5" s="56"/>
      <c r="RQK5" s="54"/>
      <c r="RQM5" s="56"/>
      <c r="RQO5" s="54"/>
      <c r="RQQ5" s="56"/>
      <c r="RQS5" s="54"/>
      <c r="RQU5" s="56"/>
      <c r="RQW5" s="54"/>
      <c r="RQY5" s="56"/>
      <c r="RRA5" s="54"/>
      <c r="RRC5" s="56"/>
      <c r="RRE5" s="54"/>
      <c r="RRG5" s="56"/>
      <c r="RRI5" s="54"/>
      <c r="RRK5" s="56"/>
      <c r="RRM5" s="54"/>
      <c r="RRO5" s="56"/>
      <c r="RRQ5" s="54"/>
      <c r="RRS5" s="56"/>
      <c r="RRU5" s="54"/>
      <c r="RRW5" s="56"/>
      <c r="RRY5" s="54"/>
      <c r="RSA5" s="56"/>
      <c r="RSC5" s="54"/>
      <c r="RSE5" s="56"/>
      <c r="RSG5" s="54"/>
      <c r="RSI5" s="56"/>
      <c r="RSK5" s="54"/>
      <c r="RSM5" s="56"/>
      <c r="RSO5" s="54"/>
      <c r="RSQ5" s="56"/>
      <c r="RSS5" s="54"/>
      <c r="RSU5" s="56"/>
      <c r="RSW5" s="54"/>
      <c r="RSY5" s="56"/>
      <c r="RTA5" s="54"/>
      <c r="RTC5" s="56"/>
      <c r="RTE5" s="54"/>
      <c r="RTG5" s="56"/>
      <c r="RTI5" s="54"/>
      <c r="RTK5" s="56"/>
      <c r="RTM5" s="54"/>
      <c r="RTO5" s="56"/>
      <c r="RTQ5" s="54"/>
      <c r="RTS5" s="56"/>
      <c r="RTU5" s="54"/>
      <c r="RTW5" s="56"/>
      <c r="RTY5" s="54"/>
      <c r="RUA5" s="56"/>
      <c r="RUC5" s="54"/>
      <c r="RUE5" s="56"/>
      <c r="RUG5" s="54"/>
      <c r="RUI5" s="56"/>
      <c r="RUK5" s="54"/>
      <c r="RUM5" s="56"/>
      <c r="RUO5" s="54"/>
      <c r="RUQ5" s="56"/>
      <c r="RUS5" s="54"/>
      <c r="RUU5" s="56"/>
      <c r="RUW5" s="54"/>
      <c r="RUY5" s="56"/>
      <c r="RVA5" s="54"/>
      <c r="RVC5" s="56"/>
      <c r="RVE5" s="54"/>
      <c r="RVG5" s="56"/>
      <c r="RVI5" s="54"/>
      <c r="RVK5" s="56"/>
      <c r="RVM5" s="54"/>
      <c r="RVO5" s="56"/>
      <c r="RVQ5" s="54"/>
      <c r="RVS5" s="56"/>
      <c r="RVU5" s="54"/>
      <c r="RVW5" s="56"/>
      <c r="RVY5" s="54"/>
      <c r="RWA5" s="56"/>
      <c r="RWC5" s="54"/>
      <c r="RWE5" s="56"/>
      <c r="RWG5" s="54"/>
      <c r="RWI5" s="56"/>
      <c r="RWK5" s="54"/>
      <c r="RWM5" s="56"/>
      <c r="RWO5" s="54"/>
      <c r="RWQ5" s="56"/>
      <c r="RWS5" s="54"/>
      <c r="RWU5" s="56"/>
      <c r="RWW5" s="54"/>
      <c r="RWY5" s="56"/>
      <c r="RXA5" s="54"/>
      <c r="RXC5" s="56"/>
      <c r="RXE5" s="54"/>
      <c r="RXG5" s="56"/>
      <c r="RXI5" s="54"/>
      <c r="RXK5" s="56"/>
      <c r="RXM5" s="54"/>
      <c r="RXO5" s="56"/>
      <c r="RXQ5" s="54"/>
      <c r="RXS5" s="56"/>
      <c r="RXU5" s="54"/>
      <c r="RXW5" s="56"/>
      <c r="RXY5" s="54"/>
      <c r="RYA5" s="56"/>
      <c r="RYC5" s="54"/>
      <c r="RYE5" s="56"/>
      <c r="RYG5" s="54"/>
      <c r="RYI5" s="56"/>
      <c r="RYK5" s="54"/>
      <c r="RYM5" s="56"/>
      <c r="RYO5" s="54"/>
      <c r="RYQ5" s="56"/>
      <c r="RYS5" s="54"/>
      <c r="RYU5" s="56"/>
      <c r="RYW5" s="54"/>
      <c r="RYY5" s="56"/>
      <c r="RZA5" s="54"/>
      <c r="RZC5" s="56"/>
      <c r="RZE5" s="54"/>
      <c r="RZG5" s="56"/>
      <c r="RZI5" s="54"/>
      <c r="RZK5" s="56"/>
      <c r="RZM5" s="54"/>
      <c r="RZO5" s="56"/>
      <c r="RZQ5" s="54"/>
      <c r="RZS5" s="56"/>
      <c r="RZU5" s="54"/>
      <c r="RZW5" s="56"/>
      <c r="RZY5" s="54"/>
      <c r="SAA5" s="56"/>
      <c r="SAC5" s="54"/>
      <c r="SAE5" s="56"/>
      <c r="SAG5" s="54"/>
      <c r="SAI5" s="56"/>
      <c r="SAK5" s="54"/>
      <c r="SAM5" s="56"/>
      <c r="SAO5" s="54"/>
      <c r="SAQ5" s="56"/>
      <c r="SAS5" s="54"/>
      <c r="SAU5" s="56"/>
      <c r="SAW5" s="54"/>
      <c r="SAY5" s="56"/>
      <c r="SBA5" s="54"/>
      <c r="SBC5" s="56"/>
      <c r="SBE5" s="54"/>
      <c r="SBG5" s="56"/>
      <c r="SBI5" s="54"/>
      <c r="SBK5" s="56"/>
      <c r="SBM5" s="54"/>
      <c r="SBO5" s="56"/>
      <c r="SBQ5" s="54"/>
      <c r="SBS5" s="56"/>
      <c r="SBU5" s="54"/>
      <c r="SBW5" s="56"/>
      <c r="SBY5" s="54"/>
      <c r="SCA5" s="56"/>
      <c r="SCC5" s="54"/>
      <c r="SCE5" s="56"/>
      <c r="SCG5" s="54"/>
      <c r="SCI5" s="56"/>
      <c r="SCK5" s="54"/>
      <c r="SCM5" s="56"/>
      <c r="SCO5" s="54"/>
      <c r="SCQ5" s="56"/>
      <c r="SCS5" s="54"/>
      <c r="SCU5" s="56"/>
      <c r="SCW5" s="54"/>
      <c r="SCY5" s="56"/>
      <c r="SDA5" s="54"/>
      <c r="SDC5" s="56"/>
      <c r="SDE5" s="54"/>
      <c r="SDG5" s="56"/>
      <c r="SDI5" s="54"/>
      <c r="SDK5" s="56"/>
      <c r="SDM5" s="54"/>
      <c r="SDO5" s="56"/>
      <c r="SDQ5" s="54"/>
      <c r="SDS5" s="56"/>
      <c r="SDU5" s="54"/>
      <c r="SDW5" s="56"/>
      <c r="SDY5" s="54"/>
      <c r="SEA5" s="56"/>
      <c r="SEC5" s="54"/>
      <c r="SEE5" s="56"/>
      <c r="SEG5" s="54"/>
      <c r="SEI5" s="56"/>
      <c r="SEK5" s="54"/>
      <c r="SEM5" s="56"/>
      <c r="SEO5" s="54"/>
      <c r="SEQ5" s="56"/>
      <c r="SES5" s="54"/>
      <c r="SEU5" s="56"/>
      <c r="SEW5" s="54"/>
      <c r="SEY5" s="56"/>
      <c r="SFA5" s="54"/>
      <c r="SFC5" s="56"/>
      <c r="SFE5" s="54"/>
      <c r="SFG5" s="56"/>
      <c r="SFI5" s="54"/>
      <c r="SFK5" s="56"/>
      <c r="SFM5" s="54"/>
      <c r="SFO5" s="56"/>
      <c r="SFQ5" s="54"/>
      <c r="SFS5" s="56"/>
      <c r="SFU5" s="54"/>
      <c r="SFW5" s="56"/>
      <c r="SFY5" s="54"/>
      <c r="SGA5" s="56"/>
      <c r="SGC5" s="54"/>
      <c r="SGE5" s="56"/>
      <c r="SGG5" s="54"/>
      <c r="SGI5" s="56"/>
      <c r="SGK5" s="54"/>
      <c r="SGM5" s="56"/>
      <c r="SGO5" s="54"/>
      <c r="SGQ5" s="56"/>
      <c r="SGS5" s="54"/>
      <c r="SGU5" s="56"/>
      <c r="SGW5" s="54"/>
      <c r="SGY5" s="56"/>
      <c r="SHA5" s="54"/>
      <c r="SHC5" s="56"/>
      <c r="SHE5" s="54"/>
      <c r="SHG5" s="56"/>
      <c r="SHI5" s="54"/>
      <c r="SHK5" s="56"/>
      <c r="SHM5" s="54"/>
      <c r="SHO5" s="56"/>
      <c r="SHQ5" s="54"/>
      <c r="SHS5" s="56"/>
      <c r="SHU5" s="54"/>
      <c r="SHW5" s="56"/>
      <c r="SHY5" s="54"/>
      <c r="SIA5" s="56"/>
      <c r="SIC5" s="54"/>
      <c r="SIE5" s="56"/>
      <c r="SIG5" s="54"/>
      <c r="SII5" s="56"/>
      <c r="SIK5" s="54"/>
      <c r="SIM5" s="56"/>
      <c r="SIO5" s="54"/>
      <c r="SIQ5" s="56"/>
      <c r="SIS5" s="54"/>
      <c r="SIU5" s="56"/>
      <c r="SIW5" s="54"/>
      <c r="SIY5" s="56"/>
      <c r="SJA5" s="54"/>
      <c r="SJC5" s="56"/>
      <c r="SJE5" s="54"/>
      <c r="SJG5" s="56"/>
      <c r="SJI5" s="54"/>
      <c r="SJK5" s="56"/>
      <c r="SJM5" s="54"/>
      <c r="SJO5" s="56"/>
      <c r="SJQ5" s="54"/>
      <c r="SJS5" s="56"/>
      <c r="SJU5" s="54"/>
      <c r="SJW5" s="56"/>
      <c r="SJY5" s="54"/>
      <c r="SKA5" s="56"/>
      <c r="SKC5" s="54"/>
      <c r="SKE5" s="56"/>
      <c r="SKG5" s="54"/>
      <c r="SKI5" s="56"/>
      <c r="SKK5" s="54"/>
      <c r="SKM5" s="56"/>
      <c r="SKO5" s="54"/>
      <c r="SKQ5" s="56"/>
      <c r="SKS5" s="54"/>
      <c r="SKU5" s="56"/>
      <c r="SKW5" s="54"/>
      <c r="SKY5" s="56"/>
      <c r="SLA5" s="54"/>
      <c r="SLC5" s="56"/>
      <c r="SLE5" s="54"/>
      <c r="SLG5" s="56"/>
      <c r="SLI5" s="54"/>
      <c r="SLK5" s="56"/>
      <c r="SLM5" s="54"/>
      <c r="SLO5" s="56"/>
      <c r="SLQ5" s="54"/>
      <c r="SLS5" s="56"/>
      <c r="SLU5" s="54"/>
      <c r="SLW5" s="56"/>
      <c r="SLY5" s="54"/>
      <c r="SMA5" s="56"/>
      <c r="SMC5" s="54"/>
      <c r="SME5" s="56"/>
      <c r="SMG5" s="54"/>
      <c r="SMI5" s="56"/>
      <c r="SMK5" s="54"/>
      <c r="SMM5" s="56"/>
      <c r="SMO5" s="54"/>
      <c r="SMQ5" s="56"/>
      <c r="SMS5" s="54"/>
      <c r="SMU5" s="56"/>
      <c r="SMW5" s="54"/>
      <c r="SMY5" s="56"/>
      <c r="SNA5" s="54"/>
      <c r="SNC5" s="56"/>
      <c r="SNE5" s="54"/>
      <c r="SNG5" s="56"/>
      <c r="SNI5" s="54"/>
      <c r="SNK5" s="56"/>
      <c r="SNM5" s="54"/>
      <c r="SNO5" s="56"/>
      <c r="SNQ5" s="54"/>
      <c r="SNS5" s="56"/>
      <c r="SNU5" s="54"/>
      <c r="SNW5" s="56"/>
      <c r="SNY5" s="54"/>
      <c r="SOA5" s="56"/>
      <c r="SOC5" s="54"/>
      <c r="SOE5" s="56"/>
      <c r="SOG5" s="54"/>
      <c r="SOI5" s="56"/>
      <c r="SOK5" s="54"/>
      <c r="SOM5" s="56"/>
      <c r="SOO5" s="54"/>
      <c r="SOQ5" s="56"/>
      <c r="SOS5" s="54"/>
      <c r="SOU5" s="56"/>
      <c r="SOW5" s="54"/>
      <c r="SOY5" s="56"/>
      <c r="SPA5" s="54"/>
      <c r="SPC5" s="56"/>
      <c r="SPE5" s="54"/>
      <c r="SPG5" s="56"/>
      <c r="SPI5" s="54"/>
      <c r="SPK5" s="56"/>
      <c r="SPM5" s="54"/>
      <c r="SPO5" s="56"/>
      <c r="SPQ5" s="54"/>
      <c r="SPS5" s="56"/>
      <c r="SPU5" s="54"/>
      <c r="SPW5" s="56"/>
      <c r="SPY5" s="54"/>
      <c r="SQA5" s="56"/>
      <c r="SQC5" s="54"/>
      <c r="SQE5" s="56"/>
      <c r="SQG5" s="54"/>
      <c r="SQI5" s="56"/>
      <c r="SQK5" s="54"/>
      <c r="SQM5" s="56"/>
      <c r="SQO5" s="54"/>
      <c r="SQQ5" s="56"/>
      <c r="SQS5" s="54"/>
      <c r="SQU5" s="56"/>
      <c r="SQW5" s="54"/>
      <c r="SQY5" s="56"/>
      <c r="SRA5" s="54"/>
      <c r="SRC5" s="56"/>
      <c r="SRE5" s="54"/>
      <c r="SRG5" s="56"/>
      <c r="SRI5" s="54"/>
      <c r="SRK5" s="56"/>
      <c r="SRM5" s="54"/>
      <c r="SRO5" s="56"/>
      <c r="SRQ5" s="54"/>
      <c r="SRS5" s="56"/>
      <c r="SRU5" s="54"/>
      <c r="SRW5" s="56"/>
      <c r="SRY5" s="54"/>
      <c r="SSA5" s="56"/>
      <c r="SSC5" s="54"/>
      <c r="SSE5" s="56"/>
      <c r="SSG5" s="54"/>
      <c r="SSI5" s="56"/>
      <c r="SSK5" s="54"/>
      <c r="SSM5" s="56"/>
      <c r="SSO5" s="54"/>
      <c r="SSQ5" s="56"/>
      <c r="SSS5" s="54"/>
      <c r="SSU5" s="56"/>
      <c r="SSW5" s="54"/>
      <c r="SSY5" s="56"/>
      <c r="STA5" s="54"/>
      <c r="STC5" s="56"/>
      <c r="STE5" s="54"/>
      <c r="STG5" s="56"/>
      <c r="STI5" s="54"/>
      <c r="STK5" s="56"/>
      <c r="STM5" s="54"/>
      <c r="STO5" s="56"/>
      <c r="STQ5" s="54"/>
      <c r="STS5" s="56"/>
      <c r="STU5" s="54"/>
      <c r="STW5" s="56"/>
      <c r="STY5" s="54"/>
      <c r="SUA5" s="56"/>
      <c r="SUC5" s="54"/>
      <c r="SUE5" s="56"/>
      <c r="SUG5" s="54"/>
      <c r="SUI5" s="56"/>
      <c r="SUK5" s="54"/>
      <c r="SUM5" s="56"/>
      <c r="SUO5" s="54"/>
      <c r="SUQ5" s="56"/>
      <c r="SUS5" s="54"/>
      <c r="SUU5" s="56"/>
      <c r="SUW5" s="54"/>
      <c r="SUY5" s="56"/>
      <c r="SVA5" s="54"/>
      <c r="SVC5" s="56"/>
      <c r="SVE5" s="54"/>
      <c r="SVG5" s="56"/>
      <c r="SVI5" s="54"/>
      <c r="SVK5" s="56"/>
      <c r="SVM5" s="54"/>
      <c r="SVO5" s="56"/>
      <c r="SVQ5" s="54"/>
      <c r="SVS5" s="56"/>
      <c r="SVU5" s="54"/>
      <c r="SVW5" s="56"/>
      <c r="SVY5" s="54"/>
      <c r="SWA5" s="56"/>
      <c r="SWC5" s="54"/>
      <c r="SWE5" s="56"/>
      <c r="SWG5" s="54"/>
      <c r="SWI5" s="56"/>
      <c r="SWK5" s="54"/>
      <c r="SWM5" s="56"/>
      <c r="SWO5" s="54"/>
      <c r="SWQ5" s="56"/>
      <c r="SWS5" s="54"/>
      <c r="SWU5" s="56"/>
      <c r="SWW5" s="54"/>
      <c r="SWY5" s="56"/>
      <c r="SXA5" s="54"/>
      <c r="SXC5" s="56"/>
      <c r="SXE5" s="54"/>
      <c r="SXG5" s="56"/>
      <c r="SXI5" s="54"/>
      <c r="SXK5" s="56"/>
      <c r="SXM5" s="54"/>
      <c r="SXO5" s="56"/>
      <c r="SXQ5" s="54"/>
      <c r="SXS5" s="56"/>
      <c r="SXU5" s="54"/>
      <c r="SXW5" s="56"/>
      <c r="SXY5" s="54"/>
      <c r="SYA5" s="56"/>
      <c r="SYC5" s="54"/>
      <c r="SYE5" s="56"/>
      <c r="SYG5" s="54"/>
      <c r="SYI5" s="56"/>
      <c r="SYK5" s="54"/>
      <c r="SYM5" s="56"/>
      <c r="SYO5" s="54"/>
      <c r="SYQ5" s="56"/>
      <c r="SYS5" s="54"/>
      <c r="SYU5" s="56"/>
      <c r="SYW5" s="54"/>
      <c r="SYY5" s="56"/>
      <c r="SZA5" s="54"/>
      <c r="SZC5" s="56"/>
      <c r="SZE5" s="54"/>
      <c r="SZG5" s="56"/>
      <c r="SZI5" s="54"/>
      <c r="SZK5" s="56"/>
      <c r="SZM5" s="54"/>
      <c r="SZO5" s="56"/>
      <c r="SZQ5" s="54"/>
      <c r="SZS5" s="56"/>
      <c r="SZU5" s="54"/>
      <c r="SZW5" s="56"/>
      <c r="SZY5" s="54"/>
      <c r="TAA5" s="56"/>
      <c r="TAC5" s="54"/>
      <c r="TAE5" s="56"/>
      <c r="TAG5" s="54"/>
      <c r="TAI5" s="56"/>
      <c r="TAK5" s="54"/>
      <c r="TAM5" s="56"/>
      <c r="TAO5" s="54"/>
      <c r="TAQ5" s="56"/>
      <c r="TAS5" s="54"/>
      <c r="TAU5" s="56"/>
      <c r="TAW5" s="54"/>
      <c r="TAY5" s="56"/>
      <c r="TBA5" s="54"/>
      <c r="TBC5" s="56"/>
      <c r="TBE5" s="54"/>
      <c r="TBG5" s="56"/>
      <c r="TBI5" s="54"/>
      <c r="TBK5" s="56"/>
      <c r="TBM5" s="54"/>
      <c r="TBO5" s="56"/>
      <c r="TBQ5" s="54"/>
      <c r="TBS5" s="56"/>
      <c r="TBU5" s="54"/>
      <c r="TBW5" s="56"/>
      <c r="TBY5" s="54"/>
      <c r="TCA5" s="56"/>
      <c r="TCC5" s="54"/>
      <c r="TCE5" s="56"/>
      <c r="TCG5" s="54"/>
      <c r="TCI5" s="56"/>
      <c r="TCK5" s="54"/>
      <c r="TCM5" s="56"/>
      <c r="TCO5" s="54"/>
      <c r="TCQ5" s="56"/>
      <c r="TCS5" s="54"/>
      <c r="TCU5" s="56"/>
      <c r="TCW5" s="54"/>
      <c r="TCY5" s="56"/>
      <c r="TDA5" s="54"/>
      <c r="TDC5" s="56"/>
      <c r="TDE5" s="54"/>
      <c r="TDG5" s="56"/>
      <c r="TDI5" s="54"/>
      <c r="TDK5" s="56"/>
      <c r="TDM5" s="54"/>
      <c r="TDO5" s="56"/>
      <c r="TDQ5" s="54"/>
      <c r="TDS5" s="56"/>
      <c r="TDU5" s="54"/>
      <c r="TDW5" s="56"/>
      <c r="TDY5" s="54"/>
      <c r="TEA5" s="56"/>
      <c r="TEC5" s="54"/>
      <c r="TEE5" s="56"/>
      <c r="TEG5" s="54"/>
      <c r="TEI5" s="56"/>
      <c r="TEK5" s="54"/>
      <c r="TEM5" s="56"/>
      <c r="TEO5" s="54"/>
      <c r="TEQ5" s="56"/>
      <c r="TES5" s="54"/>
      <c r="TEU5" s="56"/>
      <c r="TEW5" s="54"/>
      <c r="TEY5" s="56"/>
      <c r="TFA5" s="54"/>
      <c r="TFC5" s="56"/>
      <c r="TFE5" s="54"/>
      <c r="TFG5" s="56"/>
      <c r="TFI5" s="54"/>
      <c r="TFK5" s="56"/>
      <c r="TFM5" s="54"/>
      <c r="TFO5" s="56"/>
      <c r="TFQ5" s="54"/>
      <c r="TFS5" s="56"/>
      <c r="TFU5" s="54"/>
      <c r="TFW5" s="56"/>
      <c r="TFY5" s="54"/>
      <c r="TGA5" s="56"/>
      <c r="TGC5" s="54"/>
      <c r="TGE5" s="56"/>
      <c r="TGG5" s="54"/>
      <c r="TGI5" s="56"/>
      <c r="TGK5" s="54"/>
      <c r="TGM5" s="56"/>
      <c r="TGO5" s="54"/>
      <c r="TGQ5" s="56"/>
      <c r="TGS5" s="54"/>
      <c r="TGU5" s="56"/>
      <c r="TGW5" s="54"/>
      <c r="TGY5" s="56"/>
      <c r="THA5" s="54"/>
      <c r="THC5" s="56"/>
      <c r="THE5" s="54"/>
      <c r="THG5" s="56"/>
      <c r="THI5" s="54"/>
      <c r="THK5" s="56"/>
      <c r="THM5" s="54"/>
      <c r="THO5" s="56"/>
      <c r="THQ5" s="54"/>
      <c r="THS5" s="56"/>
      <c r="THU5" s="54"/>
      <c r="THW5" s="56"/>
      <c r="THY5" s="54"/>
      <c r="TIA5" s="56"/>
      <c r="TIC5" s="54"/>
      <c r="TIE5" s="56"/>
      <c r="TIG5" s="54"/>
      <c r="TII5" s="56"/>
      <c r="TIK5" s="54"/>
      <c r="TIM5" s="56"/>
      <c r="TIO5" s="54"/>
      <c r="TIQ5" s="56"/>
      <c r="TIS5" s="54"/>
      <c r="TIU5" s="56"/>
      <c r="TIW5" s="54"/>
      <c r="TIY5" s="56"/>
      <c r="TJA5" s="54"/>
      <c r="TJC5" s="56"/>
      <c r="TJE5" s="54"/>
      <c r="TJG5" s="56"/>
      <c r="TJI5" s="54"/>
      <c r="TJK5" s="56"/>
      <c r="TJM5" s="54"/>
      <c r="TJO5" s="56"/>
      <c r="TJQ5" s="54"/>
      <c r="TJS5" s="56"/>
      <c r="TJU5" s="54"/>
      <c r="TJW5" s="56"/>
      <c r="TJY5" s="54"/>
      <c r="TKA5" s="56"/>
      <c r="TKC5" s="54"/>
      <c r="TKE5" s="56"/>
      <c r="TKG5" s="54"/>
      <c r="TKI5" s="56"/>
      <c r="TKK5" s="54"/>
      <c r="TKM5" s="56"/>
      <c r="TKO5" s="54"/>
      <c r="TKQ5" s="56"/>
      <c r="TKS5" s="54"/>
      <c r="TKU5" s="56"/>
      <c r="TKW5" s="54"/>
      <c r="TKY5" s="56"/>
      <c r="TLA5" s="54"/>
      <c r="TLC5" s="56"/>
      <c r="TLE5" s="54"/>
      <c r="TLG5" s="56"/>
      <c r="TLI5" s="54"/>
      <c r="TLK5" s="56"/>
      <c r="TLM5" s="54"/>
      <c r="TLO5" s="56"/>
      <c r="TLQ5" s="54"/>
      <c r="TLS5" s="56"/>
      <c r="TLU5" s="54"/>
      <c r="TLW5" s="56"/>
      <c r="TLY5" s="54"/>
      <c r="TMA5" s="56"/>
      <c r="TMC5" s="54"/>
      <c r="TME5" s="56"/>
      <c r="TMG5" s="54"/>
      <c r="TMI5" s="56"/>
      <c r="TMK5" s="54"/>
      <c r="TMM5" s="56"/>
      <c r="TMO5" s="54"/>
      <c r="TMQ5" s="56"/>
      <c r="TMS5" s="54"/>
      <c r="TMU5" s="56"/>
      <c r="TMW5" s="54"/>
      <c r="TMY5" s="56"/>
      <c r="TNA5" s="54"/>
      <c r="TNC5" s="56"/>
      <c r="TNE5" s="54"/>
      <c r="TNG5" s="56"/>
      <c r="TNI5" s="54"/>
      <c r="TNK5" s="56"/>
      <c r="TNM5" s="54"/>
      <c r="TNO5" s="56"/>
      <c r="TNQ5" s="54"/>
      <c r="TNS5" s="56"/>
      <c r="TNU5" s="54"/>
      <c r="TNW5" s="56"/>
      <c r="TNY5" s="54"/>
      <c r="TOA5" s="56"/>
      <c r="TOC5" s="54"/>
      <c r="TOE5" s="56"/>
      <c r="TOG5" s="54"/>
      <c r="TOI5" s="56"/>
      <c r="TOK5" s="54"/>
      <c r="TOM5" s="56"/>
      <c r="TOO5" s="54"/>
      <c r="TOQ5" s="56"/>
      <c r="TOS5" s="54"/>
      <c r="TOU5" s="56"/>
      <c r="TOW5" s="54"/>
      <c r="TOY5" s="56"/>
      <c r="TPA5" s="54"/>
      <c r="TPC5" s="56"/>
      <c r="TPE5" s="54"/>
      <c r="TPG5" s="56"/>
      <c r="TPI5" s="54"/>
      <c r="TPK5" s="56"/>
      <c r="TPM5" s="54"/>
      <c r="TPO5" s="56"/>
      <c r="TPQ5" s="54"/>
      <c r="TPS5" s="56"/>
      <c r="TPU5" s="54"/>
      <c r="TPW5" s="56"/>
      <c r="TPY5" s="54"/>
      <c r="TQA5" s="56"/>
      <c r="TQC5" s="54"/>
      <c r="TQE5" s="56"/>
      <c r="TQG5" s="54"/>
      <c r="TQI5" s="56"/>
      <c r="TQK5" s="54"/>
      <c r="TQM5" s="56"/>
      <c r="TQO5" s="54"/>
      <c r="TQQ5" s="56"/>
      <c r="TQS5" s="54"/>
      <c r="TQU5" s="56"/>
      <c r="TQW5" s="54"/>
      <c r="TQY5" s="56"/>
      <c r="TRA5" s="54"/>
      <c r="TRC5" s="56"/>
      <c r="TRE5" s="54"/>
      <c r="TRG5" s="56"/>
      <c r="TRI5" s="54"/>
      <c r="TRK5" s="56"/>
      <c r="TRM5" s="54"/>
      <c r="TRO5" s="56"/>
      <c r="TRQ5" s="54"/>
      <c r="TRS5" s="56"/>
      <c r="TRU5" s="54"/>
      <c r="TRW5" s="56"/>
      <c r="TRY5" s="54"/>
      <c r="TSA5" s="56"/>
      <c r="TSC5" s="54"/>
      <c r="TSE5" s="56"/>
      <c r="TSG5" s="54"/>
      <c r="TSI5" s="56"/>
      <c r="TSK5" s="54"/>
      <c r="TSM5" s="56"/>
      <c r="TSO5" s="54"/>
      <c r="TSQ5" s="56"/>
      <c r="TSS5" s="54"/>
      <c r="TSU5" s="56"/>
      <c r="TSW5" s="54"/>
      <c r="TSY5" s="56"/>
      <c r="TTA5" s="54"/>
      <c r="TTC5" s="56"/>
      <c r="TTE5" s="54"/>
      <c r="TTG5" s="56"/>
      <c r="TTI5" s="54"/>
      <c r="TTK5" s="56"/>
      <c r="TTM5" s="54"/>
      <c r="TTO5" s="56"/>
      <c r="TTQ5" s="54"/>
      <c r="TTS5" s="56"/>
      <c r="TTU5" s="54"/>
      <c r="TTW5" s="56"/>
      <c r="TTY5" s="54"/>
      <c r="TUA5" s="56"/>
      <c r="TUC5" s="54"/>
      <c r="TUE5" s="56"/>
      <c r="TUG5" s="54"/>
      <c r="TUI5" s="56"/>
      <c r="TUK5" s="54"/>
      <c r="TUM5" s="56"/>
      <c r="TUO5" s="54"/>
      <c r="TUQ5" s="56"/>
      <c r="TUS5" s="54"/>
      <c r="TUU5" s="56"/>
      <c r="TUW5" s="54"/>
      <c r="TUY5" s="56"/>
      <c r="TVA5" s="54"/>
      <c r="TVC5" s="56"/>
      <c r="TVE5" s="54"/>
      <c r="TVG5" s="56"/>
      <c r="TVI5" s="54"/>
      <c r="TVK5" s="56"/>
      <c r="TVM5" s="54"/>
      <c r="TVO5" s="56"/>
      <c r="TVQ5" s="54"/>
      <c r="TVS5" s="56"/>
      <c r="TVU5" s="54"/>
      <c r="TVW5" s="56"/>
      <c r="TVY5" s="54"/>
      <c r="TWA5" s="56"/>
      <c r="TWC5" s="54"/>
      <c r="TWE5" s="56"/>
      <c r="TWG5" s="54"/>
      <c r="TWI5" s="56"/>
      <c r="TWK5" s="54"/>
      <c r="TWM5" s="56"/>
      <c r="TWO5" s="54"/>
      <c r="TWQ5" s="56"/>
      <c r="TWS5" s="54"/>
      <c r="TWU5" s="56"/>
      <c r="TWW5" s="54"/>
      <c r="TWY5" s="56"/>
      <c r="TXA5" s="54"/>
      <c r="TXC5" s="56"/>
      <c r="TXE5" s="54"/>
      <c r="TXG5" s="56"/>
      <c r="TXI5" s="54"/>
      <c r="TXK5" s="56"/>
      <c r="TXM5" s="54"/>
      <c r="TXO5" s="56"/>
      <c r="TXQ5" s="54"/>
      <c r="TXS5" s="56"/>
      <c r="TXU5" s="54"/>
      <c r="TXW5" s="56"/>
      <c r="TXY5" s="54"/>
      <c r="TYA5" s="56"/>
      <c r="TYC5" s="54"/>
      <c r="TYE5" s="56"/>
      <c r="TYG5" s="54"/>
      <c r="TYI5" s="56"/>
      <c r="TYK5" s="54"/>
      <c r="TYM5" s="56"/>
      <c r="TYO5" s="54"/>
      <c r="TYQ5" s="56"/>
      <c r="TYS5" s="54"/>
      <c r="TYU5" s="56"/>
      <c r="TYW5" s="54"/>
      <c r="TYY5" s="56"/>
      <c r="TZA5" s="54"/>
      <c r="TZC5" s="56"/>
      <c r="TZE5" s="54"/>
      <c r="TZG5" s="56"/>
      <c r="TZI5" s="54"/>
      <c r="TZK5" s="56"/>
      <c r="TZM5" s="54"/>
      <c r="TZO5" s="56"/>
      <c r="TZQ5" s="54"/>
      <c r="TZS5" s="56"/>
      <c r="TZU5" s="54"/>
      <c r="TZW5" s="56"/>
      <c r="TZY5" s="54"/>
      <c r="UAA5" s="56"/>
      <c r="UAC5" s="54"/>
      <c r="UAE5" s="56"/>
      <c r="UAG5" s="54"/>
      <c r="UAI5" s="56"/>
      <c r="UAK5" s="54"/>
      <c r="UAM5" s="56"/>
      <c r="UAO5" s="54"/>
      <c r="UAQ5" s="56"/>
      <c r="UAS5" s="54"/>
      <c r="UAU5" s="56"/>
      <c r="UAW5" s="54"/>
      <c r="UAY5" s="56"/>
      <c r="UBA5" s="54"/>
      <c r="UBC5" s="56"/>
      <c r="UBE5" s="54"/>
      <c r="UBG5" s="56"/>
      <c r="UBI5" s="54"/>
      <c r="UBK5" s="56"/>
      <c r="UBM5" s="54"/>
      <c r="UBO5" s="56"/>
      <c r="UBQ5" s="54"/>
      <c r="UBS5" s="56"/>
      <c r="UBU5" s="54"/>
      <c r="UBW5" s="56"/>
      <c r="UBY5" s="54"/>
      <c r="UCA5" s="56"/>
      <c r="UCC5" s="54"/>
      <c r="UCE5" s="56"/>
      <c r="UCG5" s="54"/>
      <c r="UCI5" s="56"/>
      <c r="UCK5" s="54"/>
      <c r="UCM5" s="56"/>
      <c r="UCO5" s="54"/>
      <c r="UCQ5" s="56"/>
      <c r="UCS5" s="54"/>
      <c r="UCU5" s="56"/>
      <c r="UCW5" s="54"/>
      <c r="UCY5" s="56"/>
      <c r="UDA5" s="54"/>
      <c r="UDC5" s="56"/>
      <c r="UDE5" s="54"/>
      <c r="UDG5" s="56"/>
      <c r="UDI5" s="54"/>
      <c r="UDK5" s="56"/>
      <c r="UDM5" s="54"/>
      <c r="UDO5" s="56"/>
      <c r="UDQ5" s="54"/>
      <c r="UDS5" s="56"/>
      <c r="UDU5" s="54"/>
      <c r="UDW5" s="56"/>
      <c r="UDY5" s="54"/>
      <c r="UEA5" s="56"/>
      <c r="UEC5" s="54"/>
      <c r="UEE5" s="56"/>
      <c r="UEG5" s="54"/>
      <c r="UEI5" s="56"/>
      <c r="UEK5" s="54"/>
      <c r="UEM5" s="56"/>
      <c r="UEO5" s="54"/>
      <c r="UEQ5" s="56"/>
      <c r="UES5" s="54"/>
      <c r="UEU5" s="56"/>
      <c r="UEW5" s="54"/>
      <c r="UEY5" s="56"/>
      <c r="UFA5" s="54"/>
      <c r="UFC5" s="56"/>
      <c r="UFE5" s="54"/>
      <c r="UFG5" s="56"/>
      <c r="UFI5" s="54"/>
      <c r="UFK5" s="56"/>
      <c r="UFM5" s="54"/>
      <c r="UFO5" s="56"/>
      <c r="UFQ5" s="54"/>
      <c r="UFS5" s="56"/>
      <c r="UFU5" s="54"/>
      <c r="UFW5" s="56"/>
      <c r="UFY5" s="54"/>
      <c r="UGA5" s="56"/>
      <c r="UGC5" s="54"/>
      <c r="UGE5" s="56"/>
      <c r="UGG5" s="54"/>
      <c r="UGI5" s="56"/>
      <c r="UGK5" s="54"/>
      <c r="UGM5" s="56"/>
      <c r="UGO5" s="54"/>
      <c r="UGQ5" s="56"/>
      <c r="UGS5" s="54"/>
      <c r="UGU5" s="56"/>
      <c r="UGW5" s="54"/>
      <c r="UGY5" s="56"/>
      <c r="UHA5" s="54"/>
      <c r="UHC5" s="56"/>
      <c r="UHE5" s="54"/>
      <c r="UHG5" s="56"/>
      <c r="UHI5" s="54"/>
      <c r="UHK5" s="56"/>
      <c r="UHM5" s="54"/>
      <c r="UHO5" s="56"/>
      <c r="UHQ5" s="54"/>
      <c r="UHS5" s="56"/>
      <c r="UHU5" s="54"/>
      <c r="UHW5" s="56"/>
      <c r="UHY5" s="54"/>
      <c r="UIA5" s="56"/>
      <c r="UIC5" s="54"/>
      <c r="UIE5" s="56"/>
      <c r="UIG5" s="54"/>
      <c r="UII5" s="56"/>
      <c r="UIK5" s="54"/>
      <c r="UIM5" s="56"/>
      <c r="UIO5" s="54"/>
      <c r="UIQ5" s="56"/>
      <c r="UIS5" s="54"/>
      <c r="UIU5" s="56"/>
      <c r="UIW5" s="54"/>
      <c r="UIY5" s="56"/>
      <c r="UJA5" s="54"/>
      <c r="UJC5" s="56"/>
      <c r="UJE5" s="54"/>
      <c r="UJG5" s="56"/>
      <c r="UJI5" s="54"/>
      <c r="UJK5" s="56"/>
      <c r="UJM5" s="54"/>
      <c r="UJO5" s="56"/>
      <c r="UJQ5" s="54"/>
      <c r="UJS5" s="56"/>
      <c r="UJU5" s="54"/>
      <c r="UJW5" s="56"/>
      <c r="UJY5" s="54"/>
      <c r="UKA5" s="56"/>
      <c r="UKC5" s="54"/>
      <c r="UKE5" s="56"/>
      <c r="UKG5" s="54"/>
      <c r="UKI5" s="56"/>
      <c r="UKK5" s="54"/>
      <c r="UKM5" s="56"/>
      <c r="UKO5" s="54"/>
      <c r="UKQ5" s="56"/>
      <c r="UKS5" s="54"/>
      <c r="UKU5" s="56"/>
      <c r="UKW5" s="54"/>
      <c r="UKY5" s="56"/>
      <c r="ULA5" s="54"/>
      <c r="ULC5" s="56"/>
      <c r="ULE5" s="54"/>
      <c r="ULG5" s="56"/>
      <c r="ULI5" s="54"/>
      <c r="ULK5" s="56"/>
      <c r="ULM5" s="54"/>
      <c r="ULO5" s="56"/>
      <c r="ULQ5" s="54"/>
      <c r="ULS5" s="56"/>
      <c r="ULU5" s="54"/>
      <c r="ULW5" s="56"/>
      <c r="ULY5" s="54"/>
      <c r="UMA5" s="56"/>
      <c r="UMC5" s="54"/>
      <c r="UME5" s="56"/>
      <c r="UMG5" s="54"/>
      <c r="UMI5" s="56"/>
      <c r="UMK5" s="54"/>
      <c r="UMM5" s="56"/>
      <c r="UMO5" s="54"/>
      <c r="UMQ5" s="56"/>
      <c r="UMS5" s="54"/>
      <c r="UMU5" s="56"/>
      <c r="UMW5" s="54"/>
      <c r="UMY5" s="56"/>
      <c r="UNA5" s="54"/>
      <c r="UNC5" s="56"/>
      <c r="UNE5" s="54"/>
      <c r="UNG5" s="56"/>
      <c r="UNI5" s="54"/>
      <c r="UNK5" s="56"/>
      <c r="UNM5" s="54"/>
      <c r="UNO5" s="56"/>
      <c r="UNQ5" s="54"/>
      <c r="UNS5" s="56"/>
      <c r="UNU5" s="54"/>
      <c r="UNW5" s="56"/>
      <c r="UNY5" s="54"/>
      <c r="UOA5" s="56"/>
      <c r="UOC5" s="54"/>
      <c r="UOE5" s="56"/>
      <c r="UOG5" s="54"/>
      <c r="UOI5" s="56"/>
      <c r="UOK5" s="54"/>
      <c r="UOM5" s="56"/>
      <c r="UOO5" s="54"/>
      <c r="UOQ5" s="56"/>
      <c r="UOS5" s="54"/>
      <c r="UOU5" s="56"/>
      <c r="UOW5" s="54"/>
      <c r="UOY5" s="56"/>
      <c r="UPA5" s="54"/>
      <c r="UPC5" s="56"/>
      <c r="UPE5" s="54"/>
      <c r="UPG5" s="56"/>
      <c r="UPI5" s="54"/>
      <c r="UPK5" s="56"/>
      <c r="UPM5" s="54"/>
      <c r="UPO5" s="56"/>
      <c r="UPQ5" s="54"/>
      <c r="UPS5" s="56"/>
      <c r="UPU5" s="54"/>
      <c r="UPW5" s="56"/>
      <c r="UPY5" s="54"/>
      <c r="UQA5" s="56"/>
      <c r="UQC5" s="54"/>
      <c r="UQE5" s="56"/>
      <c r="UQG5" s="54"/>
      <c r="UQI5" s="56"/>
      <c r="UQK5" s="54"/>
      <c r="UQM5" s="56"/>
      <c r="UQO5" s="54"/>
      <c r="UQQ5" s="56"/>
      <c r="UQS5" s="54"/>
      <c r="UQU5" s="56"/>
      <c r="UQW5" s="54"/>
      <c r="UQY5" s="56"/>
      <c r="URA5" s="54"/>
      <c r="URC5" s="56"/>
      <c r="URE5" s="54"/>
      <c r="URG5" s="56"/>
      <c r="URI5" s="54"/>
      <c r="URK5" s="56"/>
      <c r="URM5" s="54"/>
      <c r="URO5" s="56"/>
      <c r="URQ5" s="54"/>
      <c r="URS5" s="56"/>
      <c r="URU5" s="54"/>
      <c r="URW5" s="56"/>
      <c r="URY5" s="54"/>
      <c r="USA5" s="56"/>
      <c r="USC5" s="54"/>
      <c r="USE5" s="56"/>
      <c r="USG5" s="54"/>
      <c r="USI5" s="56"/>
      <c r="USK5" s="54"/>
      <c r="USM5" s="56"/>
      <c r="USO5" s="54"/>
      <c r="USQ5" s="56"/>
      <c r="USS5" s="54"/>
      <c r="USU5" s="56"/>
      <c r="USW5" s="54"/>
      <c r="USY5" s="56"/>
      <c r="UTA5" s="54"/>
      <c r="UTC5" s="56"/>
      <c r="UTE5" s="54"/>
      <c r="UTG5" s="56"/>
      <c r="UTI5" s="54"/>
      <c r="UTK5" s="56"/>
      <c r="UTM5" s="54"/>
      <c r="UTO5" s="56"/>
      <c r="UTQ5" s="54"/>
      <c r="UTS5" s="56"/>
      <c r="UTU5" s="54"/>
      <c r="UTW5" s="56"/>
      <c r="UTY5" s="54"/>
      <c r="UUA5" s="56"/>
      <c r="UUC5" s="54"/>
      <c r="UUE5" s="56"/>
      <c r="UUG5" s="54"/>
      <c r="UUI5" s="56"/>
      <c r="UUK5" s="54"/>
      <c r="UUM5" s="56"/>
      <c r="UUO5" s="54"/>
      <c r="UUQ5" s="56"/>
      <c r="UUS5" s="54"/>
      <c r="UUU5" s="56"/>
      <c r="UUW5" s="54"/>
      <c r="UUY5" s="56"/>
      <c r="UVA5" s="54"/>
      <c r="UVC5" s="56"/>
      <c r="UVE5" s="54"/>
      <c r="UVG5" s="56"/>
      <c r="UVI5" s="54"/>
      <c r="UVK5" s="56"/>
      <c r="UVM5" s="54"/>
      <c r="UVO5" s="56"/>
      <c r="UVQ5" s="54"/>
      <c r="UVS5" s="56"/>
      <c r="UVU5" s="54"/>
      <c r="UVW5" s="56"/>
      <c r="UVY5" s="54"/>
      <c r="UWA5" s="56"/>
      <c r="UWC5" s="54"/>
      <c r="UWE5" s="56"/>
      <c r="UWG5" s="54"/>
      <c r="UWI5" s="56"/>
      <c r="UWK5" s="54"/>
      <c r="UWM5" s="56"/>
      <c r="UWO5" s="54"/>
      <c r="UWQ5" s="56"/>
      <c r="UWS5" s="54"/>
      <c r="UWU5" s="56"/>
      <c r="UWW5" s="54"/>
      <c r="UWY5" s="56"/>
      <c r="UXA5" s="54"/>
      <c r="UXC5" s="56"/>
      <c r="UXE5" s="54"/>
      <c r="UXG5" s="56"/>
      <c r="UXI5" s="54"/>
      <c r="UXK5" s="56"/>
      <c r="UXM5" s="54"/>
      <c r="UXO5" s="56"/>
      <c r="UXQ5" s="54"/>
      <c r="UXS5" s="56"/>
      <c r="UXU5" s="54"/>
      <c r="UXW5" s="56"/>
      <c r="UXY5" s="54"/>
      <c r="UYA5" s="56"/>
      <c r="UYC5" s="54"/>
      <c r="UYE5" s="56"/>
      <c r="UYG5" s="54"/>
      <c r="UYI5" s="56"/>
      <c r="UYK5" s="54"/>
      <c r="UYM5" s="56"/>
      <c r="UYO5" s="54"/>
      <c r="UYQ5" s="56"/>
      <c r="UYS5" s="54"/>
      <c r="UYU5" s="56"/>
      <c r="UYW5" s="54"/>
      <c r="UYY5" s="56"/>
      <c r="UZA5" s="54"/>
      <c r="UZC5" s="56"/>
      <c r="UZE5" s="54"/>
      <c r="UZG5" s="56"/>
      <c r="UZI5" s="54"/>
      <c r="UZK5" s="56"/>
      <c r="UZM5" s="54"/>
      <c r="UZO5" s="56"/>
      <c r="UZQ5" s="54"/>
      <c r="UZS5" s="56"/>
      <c r="UZU5" s="54"/>
      <c r="UZW5" s="56"/>
      <c r="UZY5" s="54"/>
      <c r="VAA5" s="56"/>
      <c r="VAC5" s="54"/>
      <c r="VAE5" s="56"/>
      <c r="VAG5" s="54"/>
      <c r="VAI5" s="56"/>
      <c r="VAK5" s="54"/>
      <c r="VAM5" s="56"/>
      <c r="VAO5" s="54"/>
      <c r="VAQ5" s="56"/>
      <c r="VAS5" s="54"/>
      <c r="VAU5" s="56"/>
      <c r="VAW5" s="54"/>
      <c r="VAY5" s="56"/>
      <c r="VBA5" s="54"/>
      <c r="VBC5" s="56"/>
      <c r="VBE5" s="54"/>
      <c r="VBG5" s="56"/>
      <c r="VBI5" s="54"/>
      <c r="VBK5" s="56"/>
      <c r="VBM5" s="54"/>
      <c r="VBO5" s="56"/>
      <c r="VBQ5" s="54"/>
      <c r="VBS5" s="56"/>
      <c r="VBU5" s="54"/>
      <c r="VBW5" s="56"/>
      <c r="VBY5" s="54"/>
      <c r="VCA5" s="56"/>
      <c r="VCC5" s="54"/>
      <c r="VCE5" s="56"/>
      <c r="VCG5" s="54"/>
      <c r="VCI5" s="56"/>
      <c r="VCK5" s="54"/>
      <c r="VCM5" s="56"/>
      <c r="VCO5" s="54"/>
      <c r="VCQ5" s="56"/>
      <c r="VCS5" s="54"/>
      <c r="VCU5" s="56"/>
      <c r="VCW5" s="54"/>
      <c r="VCY5" s="56"/>
      <c r="VDA5" s="54"/>
      <c r="VDC5" s="56"/>
      <c r="VDE5" s="54"/>
      <c r="VDG5" s="56"/>
      <c r="VDI5" s="54"/>
      <c r="VDK5" s="56"/>
      <c r="VDM5" s="54"/>
      <c r="VDO5" s="56"/>
      <c r="VDQ5" s="54"/>
      <c r="VDS5" s="56"/>
      <c r="VDU5" s="54"/>
      <c r="VDW5" s="56"/>
      <c r="VDY5" s="54"/>
      <c r="VEA5" s="56"/>
      <c r="VEC5" s="54"/>
      <c r="VEE5" s="56"/>
      <c r="VEG5" s="54"/>
      <c r="VEI5" s="56"/>
      <c r="VEK5" s="54"/>
      <c r="VEM5" s="56"/>
      <c r="VEO5" s="54"/>
      <c r="VEQ5" s="56"/>
      <c r="VES5" s="54"/>
      <c r="VEU5" s="56"/>
      <c r="VEW5" s="54"/>
      <c r="VEY5" s="56"/>
      <c r="VFA5" s="54"/>
      <c r="VFC5" s="56"/>
      <c r="VFE5" s="54"/>
      <c r="VFG5" s="56"/>
      <c r="VFI5" s="54"/>
      <c r="VFK5" s="56"/>
      <c r="VFM5" s="54"/>
      <c r="VFO5" s="56"/>
      <c r="VFQ5" s="54"/>
      <c r="VFS5" s="56"/>
      <c r="VFU5" s="54"/>
      <c r="VFW5" s="56"/>
      <c r="VFY5" s="54"/>
      <c r="VGA5" s="56"/>
      <c r="VGC5" s="54"/>
      <c r="VGE5" s="56"/>
      <c r="VGG5" s="54"/>
      <c r="VGI5" s="56"/>
      <c r="VGK5" s="54"/>
      <c r="VGM5" s="56"/>
      <c r="VGO5" s="54"/>
      <c r="VGQ5" s="56"/>
      <c r="VGS5" s="54"/>
      <c r="VGU5" s="56"/>
      <c r="VGW5" s="54"/>
      <c r="VGY5" s="56"/>
      <c r="VHA5" s="54"/>
      <c r="VHC5" s="56"/>
      <c r="VHE5" s="54"/>
      <c r="VHG5" s="56"/>
      <c r="VHI5" s="54"/>
      <c r="VHK5" s="56"/>
      <c r="VHM5" s="54"/>
      <c r="VHO5" s="56"/>
      <c r="VHQ5" s="54"/>
      <c r="VHS5" s="56"/>
      <c r="VHU5" s="54"/>
      <c r="VHW5" s="56"/>
      <c r="VHY5" s="54"/>
      <c r="VIA5" s="56"/>
      <c r="VIC5" s="54"/>
      <c r="VIE5" s="56"/>
      <c r="VIG5" s="54"/>
      <c r="VII5" s="56"/>
      <c r="VIK5" s="54"/>
      <c r="VIM5" s="56"/>
      <c r="VIO5" s="54"/>
      <c r="VIQ5" s="56"/>
      <c r="VIS5" s="54"/>
      <c r="VIU5" s="56"/>
      <c r="VIW5" s="54"/>
      <c r="VIY5" s="56"/>
      <c r="VJA5" s="54"/>
      <c r="VJC5" s="56"/>
      <c r="VJE5" s="54"/>
      <c r="VJG5" s="56"/>
      <c r="VJI5" s="54"/>
      <c r="VJK5" s="56"/>
      <c r="VJM5" s="54"/>
      <c r="VJO5" s="56"/>
      <c r="VJQ5" s="54"/>
      <c r="VJS5" s="56"/>
      <c r="VJU5" s="54"/>
      <c r="VJW5" s="56"/>
      <c r="VJY5" s="54"/>
      <c r="VKA5" s="56"/>
      <c r="VKC5" s="54"/>
      <c r="VKE5" s="56"/>
      <c r="VKG5" s="54"/>
      <c r="VKI5" s="56"/>
      <c r="VKK5" s="54"/>
      <c r="VKM5" s="56"/>
      <c r="VKO5" s="54"/>
      <c r="VKQ5" s="56"/>
      <c r="VKS5" s="54"/>
      <c r="VKU5" s="56"/>
      <c r="VKW5" s="54"/>
      <c r="VKY5" s="56"/>
      <c r="VLA5" s="54"/>
      <c r="VLC5" s="56"/>
      <c r="VLE5" s="54"/>
      <c r="VLG5" s="56"/>
      <c r="VLI5" s="54"/>
      <c r="VLK5" s="56"/>
      <c r="VLM5" s="54"/>
      <c r="VLO5" s="56"/>
      <c r="VLQ5" s="54"/>
      <c r="VLS5" s="56"/>
      <c r="VLU5" s="54"/>
      <c r="VLW5" s="56"/>
      <c r="VLY5" s="54"/>
      <c r="VMA5" s="56"/>
      <c r="VMC5" s="54"/>
      <c r="VME5" s="56"/>
      <c r="VMG5" s="54"/>
      <c r="VMI5" s="56"/>
      <c r="VMK5" s="54"/>
      <c r="VMM5" s="56"/>
      <c r="VMO5" s="54"/>
      <c r="VMQ5" s="56"/>
      <c r="VMS5" s="54"/>
      <c r="VMU5" s="56"/>
      <c r="VMW5" s="54"/>
      <c r="VMY5" s="56"/>
      <c r="VNA5" s="54"/>
      <c r="VNC5" s="56"/>
      <c r="VNE5" s="54"/>
      <c r="VNG5" s="56"/>
      <c r="VNI5" s="54"/>
      <c r="VNK5" s="56"/>
      <c r="VNM5" s="54"/>
      <c r="VNO5" s="56"/>
      <c r="VNQ5" s="54"/>
      <c r="VNS5" s="56"/>
      <c r="VNU5" s="54"/>
      <c r="VNW5" s="56"/>
      <c r="VNY5" s="54"/>
      <c r="VOA5" s="56"/>
      <c r="VOC5" s="54"/>
      <c r="VOE5" s="56"/>
      <c r="VOG5" s="54"/>
      <c r="VOI5" s="56"/>
      <c r="VOK5" s="54"/>
      <c r="VOM5" s="56"/>
      <c r="VOO5" s="54"/>
      <c r="VOQ5" s="56"/>
      <c r="VOS5" s="54"/>
      <c r="VOU5" s="56"/>
      <c r="VOW5" s="54"/>
      <c r="VOY5" s="56"/>
      <c r="VPA5" s="54"/>
      <c r="VPC5" s="56"/>
      <c r="VPE5" s="54"/>
      <c r="VPG5" s="56"/>
      <c r="VPI5" s="54"/>
      <c r="VPK5" s="56"/>
      <c r="VPM5" s="54"/>
      <c r="VPO5" s="56"/>
      <c r="VPQ5" s="54"/>
      <c r="VPS5" s="56"/>
      <c r="VPU5" s="54"/>
      <c r="VPW5" s="56"/>
      <c r="VPY5" s="54"/>
      <c r="VQA5" s="56"/>
      <c r="VQC5" s="54"/>
      <c r="VQE5" s="56"/>
      <c r="VQG5" s="54"/>
      <c r="VQI5" s="56"/>
      <c r="VQK5" s="54"/>
      <c r="VQM5" s="56"/>
      <c r="VQO5" s="54"/>
      <c r="VQQ5" s="56"/>
      <c r="VQS5" s="54"/>
      <c r="VQU5" s="56"/>
      <c r="VQW5" s="54"/>
      <c r="VQY5" s="56"/>
      <c r="VRA5" s="54"/>
      <c r="VRC5" s="56"/>
      <c r="VRE5" s="54"/>
      <c r="VRG5" s="56"/>
      <c r="VRI5" s="54"/>
      <c r="VRK5" s="56"/>
      <c r="VRM5" s="54"/>
      <c r="VRO5" s="56"/>
      <c r="VRQ5" s="54"/>
      <c r="VRS5" s="56"/>
      <c r="VRU5" s="54"/>
      <c r="VRW5" s="56"/>
      <c r="VRY5" s="54"/>
      <c r="VSA5" s="56"/>
      <c r="VSC5" s="54"/>
      <c r="VSE5" s="56"/>
      <c r="VSG5" s="54"/>
      <c r="VSI5" s="56"/>
      <c r="VSK5" s="54"/>
      <c r="VSM5" s="56"/>
      <c r="VSO5" s="54"/>
      <c r="VSQ5" s="56"/>
      <c r="VSS5" s="54"/>
      <c r="VSU5" s="56"/>
      <c r="VSW5" s="54"/>
      <c r="VSY5" s="56"/>
      <c r="VTA5" s="54"/>
      <c r="VTC5" s="56"/>
      <c r="VTE5" s="54"/>
      <c r="VTG5" s="56"/>
      <c r="VTI5" s="54"/>
      <c r="VTK5" s="56"/>
      <c r="VTM5" s="54"/>
      <c r="VTO5" s="56"/>
      <c r="VTQ5" s="54"/>
      <c r="VTS5" s="56"/>
      <c r="VTU5" s="54"/>
      <c r="VTW5" s="56"/>
      <c r="VTY5" s="54"/>
      <c r="VUA5" s="56"/>
      <c r="VUC5" s="54"/>
      <c r="VUE5" s="56"/>
      <c r="VUG5" s="54"/>
      <c r="VUI5" s="56"/>
      <c r="VUK5" s="54"/>
      <c r="VUM5" s="56"/>
      <c r="VUO5" s="54"/>
      <c r="VUQ5" s="56"/>
      <c r="VUS5" s="54"/>
      <c r="VUU5" s="56"/>
      <c r="VUW5" s="54"/>
      <c r="VUY5" s="56"/>
      <c r="VVA5" s="54"/>
      <c r="VVC5" s="56"/>
      <c r="VVE5" s="54"/>
      <c r="VVG5" s="56"/>
      <c r="VVI5" s="54"/>
      <c r="VVK5" s="56"/>
      <c r="VVM5" s="54"/>
      <c r="VVO5" s="56"/>
      <c r="VVQ5" s="54"/>
      <c r="VVS5" s="56"/>
      <c r="VVU5" s="54"/>
      <c r="VVW5" s="56"/>
      <c r="VVY5" s="54"/>
      <c r="VWA5" s="56"/>
      <c r="VWC5" s="54"/>
      <c r="VWE5" s="56"/>
      <c r="VWG5" s="54"/>
      <c r="VWI5" s="56"/>
      <c r="VWK5" s="54"/>
      <c r="VWM5" s="56"/>
      <c r="VWO5" s="54"/>
      <c r="VWQ5" s="56"/>
      <c r="VWS5" s="54"/>
      <c r="VWU5" s="56"/>
      <c r="VWW5" s="54"/>
      <c r="VWY5" s="56"/>
      <c r="VXA5" s="54"/>
      <c r="VXC5" s="56"/>
      <c r="VXE5" s="54"/>
      <c r="VXG5" s="56"/>
      <c r="VXI5" s="54"/>
      <c r="VXK5" s="56"/>
      <c r="VXM5" s="54"/>
      <c r="VXO5" s="56"/>
      <c r="VXQ5" s="54"/>
      <c r="VXS5" s="56"/>
      <c r="VXU5" s="54"/>
      <c r="VXW5" s="56"/>
      <c r="VXY5" s="54"/>
      <c r="VYA5" s="56"/>
      <c r="VYC5" s="54"/>
      <c r="VYE5" s="56"/>
      <c r="VYG5" s="54"/>
      <c r="VYI5" s="56"/>
      <c r="VYK5" s="54"/>
      <c r="VYM5" s="56"/>
      <c r="VYO5" s="54"/>
      <c r="VYQ5" s="56"/>
      <c r="VYS5" s="54"/>
      <c r="VYU5" s="56"/>
      <c r="VYW5" s="54"/>
      <c r="VYY5" s="56"/>
      <c r="VZA5" s="54"/>
      <c r="VZC5" s="56"/>
      <c r="VZE5" s="54"/>
      <c r="VZG5" s="56"/>
      <c r="VZI5" s="54"/>
      <c r="VZK5" s="56"/>
      <c r="VZM5" s="54"/>
      <c r="VZO5" s="56"/>
      <c r="VZQ5" s="54"/>
      <c r="VZS5" s="56"/>
      <c r="VZU5" s="54"/>
      <c r="VZW5" s="56"/>
      <c r="VZY5" s="54"/>
      <c r="WAA5" s="56"/>
      <c r="WAC5" s="54"/>
      <c r="WAE5" s="56"/>
      <c r="WAG5" s="54"/>
      <c r="WAI5" s="56"/>
      <c r="WAK5" s="54"/>
      <c r="WAM5" s="56"/>
      <c r="WAO5" s="54"/>
      <c r="WAQ5" s="56"/>
      <c r="WAS5" s="54"/>
      <c r="WAU5" s="56"/>
      <c r="WAW5" s="54"/>
      <c r="WAY5" s="56"/>
      <c r="WBA5" s="54"/>
      <c r="WBC5" s="56"/>
      <c r="WBE5" s="54"/>
      <c r="WBG5" s="56"/>
      <c r="WBI5" s="54"/>
      <c r="WBK5" s="56"/>
      <c r="WBM5" s="54"/>
      <c r="WBO5" s="56"/>
      <c r="WBQ5" s="54"/>
      <c r="WBS5" s="56"/>
      <c r="WBU5" s="54"/>
      <c r="WBW5" s="56"/>
      <c r="WBY5" s="54"/>
      <c r="WCA5" s="56"/>
      <c r="WCC5" s="54"/>
      <c r="WCE5" s="56"/>
      <c r="WCG5" s="54"/>
      <c r="WCI5" s="56"/>
      <c r="WCK5" s="54"/>
      <c r="WCM5" s="56"/>
      <c r="WCO5" s="54"/>
      <c r="WCQ5" s="56"/>
      <c r="WCS5" s="54"/>
      <c r="WCU5" s="56"/>
      <c r="WCW5" s="54"/>
      <c r="WCY5" s="56"/>
      <c r="WDA5" s="54"/>
      <c r="WDC5" s="56"/>
      <c r="WDE5" s="54"/>
      <c r="WDG5" s="56"/>
      <c r="WDI5" s="54"/>
      <c r="WDK5" s="56"/>
      <c r="WDM5" s="54"/>
      <c r="WDO5" s="56"/>
      <c r="WDQ5" s="54"/>
      <c r="WDS5" s="56"/>
      <c r="WDU5" s="54"/>
      <c r="WDW5" s="56"/>
      <c r="WDY5" s="54"/>
      <c r="WEA5" s="56"/>
      <c r="WEC5" s="54"/>
      <c r="WEE5" s="56"/>
      <c r="WEG5" s="54"/>
      <c r="WEI5" s="56"/>
      <c r="WEK5" s="54"/>
      <c r="WEM5" s="56"/>
      <c r="WEO5" s="54"/>
      <c r="WEQ5" s="56"/>
      <c r="WES5" s="54"/>
      <c r="WEU5" s="56"/>
      <c r="WEW5" s="54"/>
      <c r="WEY5" s="56"/>
      <c r="WFA5" s="54"/>
      <c r="WFC5" s="56"/>
      <c r="WFE5" s="54"/>
      <c r="WFG5" s="56"/>
      <c r="WFI5" s="54"/>
      <c r="WFK5" s="56"/>
      <c r="WFM5" s="54"/>
      <c r="WFO5" s="56"/>
      <c r="WFQ5" s="54"/>
      <c r="WFS5" s="56"/>
      <c r="WFU5" s="54"/>
      <c r="WFW5" s="56"/>
      <c r="WFY5" s="54"/>
      <c r="WGA5" s="56"/>
      <c r="WGC5" s="54"/>
      <c r="WGE5" s="56"/>
      <c r="WGG5" s="54"/>
      <c r="WGI5" s="56"/>
      <c r="WGK5" s="54"/>
      <c r="WGM5" s="56"/>
      <c r="WGO5" s="54"/>
      <c r="WGQ5" s="56"/>
      <c r="WGS5" s="54"/>
      <c r="WGU5" s="56"/>
      <c r="WGW5" s="54"/>
      <c r="WGY5" s="56"/>
      <c r="WHA5" s="54"/>
      <c r="WHC5" s="56"/>
      <c r="WHE5" s="54"/>
      <c r="WHG5" s="56"/>
      <c r="WHI5" s="54"/>
      <c r="WHK5" s="56"/>
      <c r="WHM5" s="54"/>
      <c r="WHO5" s="56"/>
      <c r="WHQ5" s="54"/>
      <c r="WHS5" s="56"/>
      <c r="WHU5" s="54"/>
      <c r="WHW5" s="56"/>
      <c r="WHY5" s="54"/>
      <c r="WIA5" s="56"/>
      <c r="WIC5" s="54"/>
      <c r="WIE5" s="56"/>
      <c r="WIG5" s="54"/>
      <c r="WII5" s="56"/>
      <c r="WIK5" s="54"/>
      <c r="WIM5" s="56"/>
      <c r="WIO5" s="54"/>
      <c r="WIQ5" s="56"/>
      <c r="WIS5" s="54"/>
      <c r="WIU5" s="56"/>
      <c r="WIW5" s="54"/>
      <c r="WIY5" s="56"/>
      <c r="WJA5" s="54"/>
      <c r="WJC5" s="56"/>
      <c r="WJE5" s="54"/>
      <c r="WJG5" s="56"/>
      <c r="WJI5" s="54"/>
      <c r="WJK5" s="56"/>
      <c r="WJM5" s="54"/>
      <c r="WJO5" s="56"/>
      <c r="WJQ5" s="54"/>
      <c r="WJS5" s="56"/>
      <c r="WJU5" s="54"/>
      <c r="WJW5" s="56"/>
      <c r="WJY5" s="54"/>
      <c r="WKA5" s="56"/>
      <c r="WKC5" s="54"/>
      <c r="WKE5" s="56"/>
      <c r="WKG5" s="54"/>
      <c r="WKI5" s="56"/>
      <c r="WKK5" s="54"/>
      <c r="WKM5" s="56"/>
      <c r="WKO5" s="54"/>
      <c r="WKQ5" s="56"/>
      <c r="WKS5" s="54"/>
      <c r="WKU5" s="56"/>
      <c r="WKW5" s="54"/>
      <c r="WKY5" s="56"/>
      <c r="WLA5" s="54"/>
      <c r="WLC5" s="56"/>
      <c r="WLE5" s="54"/>
      <c r="WLG5" s="56"/>
      <c r="WLI5" s="54"/>
      <c r="WLK5" s="56"/>
      <c r="WLM5" s="54"/>
      <c r="WLO5" s="56"/>
      <c r="WLQ5" s="54"/>
      <c r="WLS5" s="56"/>
      <c r="WLU5" s="54"/>
      <c r="WLW5" s="56"/>
      <c r="WLY5" s="54"/>
      <c r="WMA5" s="56"/>
      <c r="WMC5" s="54"/>
      <c r="WME5" s="56"/>
      <c r="WMG5" s="54"/>
      <c r="WMI5" s="56"/>
      <c r="WMK5" s="54"/>
      <c r="WMM5" s="56"/>
      <c r="WMO5" s="54"/>
      <c r="WMQ5" s="56"/>
      <c r="WMS5" s="54"/>
      <c r="WMU5" s="56"/>
      <c r="WMW5" s="54"/>
      <c r="WMY5" s="56"/>
      <c r="WNA5" s="54"/>
      <c r="WNC5" s="56"/>
      <c r="WNE5" s="54"/>
      <c r="WNG5" s="56"/>
      <c r="WNI5" s="54"/>
      <c r="WNK5" s="56"/>
      <c r="WNM5" s="54"/>
      <c r="WNO5" s="56"/>
      <c r="WNQ5" s="54"/>
      <c r="WNS5" s="56"/>
      <c r="WNU5" s="54"/>
      <c r="WNW5" s="56"/>
      <c r="WNY5" s="54"/>
      <c r="WOA5" s="56"/>
      <c r="WOC5" s="54"/>
      <c r="WOE5" s="56"/>
      <c r="WOG5" s="54"/>
      <c r="WOI5" s="56"/>
      <c r="WOK5" s="54"/>
      <c r="WOM5" s="56"/>
      <c r="WOO5" s="54"/>
      <c r="WOQ5" s="56"/>
      <c r="WOS5" s="54"/>
      <c r="WOU5" s="56"/>
      <c r="WOW5" s="54"/>
      <c r="WOY5" s="56"/>
      <c r="WPA5" s="54"/>
      <c r="WPC5" s="56"/>
      <c r="WPE5" s="54"/>
      <c r="WPG5" s="56"/>
      <c r="WPI5" s="54"/>
      <c r="WPK5" s="56"/>
      <c r="WPM5" s="54"/>
      <c r="WPO5" s="56"/>
      <c r="WPQ5" s="54"/>
      <c r="WPS5" s="56"/>
      <c r="WPU5" s="54"/>
      <c r="WPW5" s="56"/>
      <c r="WPY5" s="54"/>
      <c r="WQA5" s="56"/>
      <c r="WQC5" s="54"/>
      <c r="WQE5" s="56"/>
      <c r="WQG5" s="54"/>
      <c r="WQI5" s="56"/>
      <c r="WQK5" s="54"/>
      <c r="WQM5" s="56"/>
      <c r="WQO5" s="54"/>
      <c r="WQQ5" s="56"/>
      <c r="WQS5" s="54"/>
      <c r="WQU5" s="56"/>
      <c r="WQW5" s="54"/>
      <c r="WQY5" s="56"/>
      <c r="WRA5" s="54"/>
      <c r="WRC5" s="56"/>
      <c r="WRE5" s="54"/>
      <c r="WRG5" s="56"/>
      <c r="WRI5" s="54"/>
      <c r="WRK5" s="56"/>
      <c r="WRM5" s="54"/>
      <c r="WRO5" s="56"/>
      <c r="WRQ5" s="54"/>
      <c r="WRS5" s="56"/>
      <c r="WRU5" s="54"/>
      <c r="WRW5" s="56"/>
      <c r="WRY5" s="54"/>
      <c r="WSA5" s="56"/>
      <c r="WSC5" s="54"/>
      <c r="WSE5" s="56"/>
      <c r="WSG5" s="54"/>
      <c r="WSI5" s="56"/>
      <c r="WSK5" s="54"/>
      <c r="WSM5" s="56"/>
      <c r="WSO5" s="54"/>
      <c r="WSQ5" s="56"/>
      <c r="WSS5" s="54"/>
      <c r="WSU5" s="56"/>
      <c r="WSW5" s="54"/>
      <c r="WSY5" s="56"/>
      <c r="WTA5" s="54"/>
      <c r="WTC5" s="56"/>
      <c r="WTE5" s="54"/>
      <c r="WTG5" s="56"/>
      <c r="WTI5" s="54"/>
      <c r="WTK5" s="56"/>
      <c r="WTM5" s="54"/>
      <c r="WTO5" s="56"/>
      <c r="WTQ5" s="54"/>
      <c r="WTS5" s="56"/>
      <c r="WTU5" s="54"/>
      <c r="WTW5" s="56"/>
      <c r="WTY5" s="54"/>
      <c r="WUA5" s="56"/>
      <c r="WUC5" s="54"/>
      <c r="WUE5" s="56"/>
      <c r="WUG5" s="54"/>
      <c r="WUI5" s="56"/>
      <c r="WUK5" s="54"/>
      <c r="WUM5" s="56"/>
      <c r="WUO5" s="54"/>
      <c r="WUQ5" s="56"/>
      <c r="WUS5" s="54"/>
      <c r="WUU5" s="56"/>
      <c r="WUW5" s="54"/>
      <c r="WUY5" s="56"/>
      <c r="WVA5" s="54"/>
      <c r="WVC5" s="56"/>
      <c r="WVE5" s="54"/>
      <c r="WVG5" s="56"/>
      <c r="WVI5" s="54"/>
      <c r="WVK5" s="56"/>
      <c r="WVM5" s="54"/>
      <c r="WVO5" s="56"/>
      <c r="WVQ5" s="54"/>
      <c r="WVS5" s="56"/>
      <c r="WVU5" s="54"/>
      <c r="WVW5" s="56"/>
      <c r="WVY5" s="54"/>
      <c r="WWA5" s="56"/>
      <c r="WWC5" s="54"/>
      <c r="WWE5" s="56"/>
      <c r="WWG5" s="54"/>
      <c r="WWI5" s="56"/>
      <c r="WWK5" s="54"/>
      <c r="WWM5" s="56"/>
      <c r="WWO5" s="54"/>
      <c r="WWQ5" s="56"/>
      <c r="WWS5" s="54"/>
      <c r="WWU5" s="56"/>
      <c r="WWW5" s="54"/>
      <c r="WWY5" s="56"/>
      <c r="WXA5" s="54"/>
      <c r="WXC5" s="56"/>
      <c r="WXE5" s="54"/>
      <c r="WXG5" s="56"/>
      <c r="WXI5" s="54"/>
      <c r="WXK5" s="56"/>
      <c r="WXM5" s="54"/>
      <c r="WXO5" s="56"/>
      <c r="WXQ5" s="54"/>
      <c r="WXS5" s="56"/>
      <c r="WXU5" s="54"/>
      <c r="WXW5" s="56"/>
      <c r="WXY5" s="54"/>
      <c r="WYA5" s="56"/>
      <c r="WYC5" s="54"/>
      <c r="WYE5" s="56"/>
      <c r="WYG5" s="54"/>
      <c r="WYI5" s="56"/>
      <c r="WYK5" s="54"/>
      <c r="WYM5" s="56"/>
      <c r="WYO5" s="54"/>
      <c r="WYQ5" s="56"/>
      <c r="WYS5" s="54"/>
      <c r="WYU5" s="56"/>
      <c r="WYW5" s="54"/>
      <c r="WYY5" s="56"/>
      <c r="WZA5" s="54"/>
      <c r="WZC5" s="56"/>
      <c r="WZE5" s="54"/>
      <c r="WZG5" s="56"/>
      <c r="WZI5" s="54"/>
      <c r="WZK5" s="56"/>
      <c r="WZM5" s="54"/>
      <c r="WZO5" s="56"/>
      <c r="WZQ5" s="54"/>
      <c r="WZS5" s="56"/>
      <c r="WZU5" s="54"/>
      <c r="WZW5" s="56"/>
      <c r="WZY5" s="54"/>
      <c r="XAA5" s="56"/>
      <c r="XAC5" s="54"/>
      <c r="XAE5" s="56"/>
      <c r="XAG5" s="54"/>
      <c r="XAI5" s="56"/>
      <c r="XAK5" s="54"/>
      <c r="XAM5" s="56"/>
      <c r="XAO5" s="54"/>
      <c r="XAQ5" s="56"/>
      <c r="XAS5" s="54"/>
      <c r="XAU5" s="56"/>
      <c r="XAW5" s="54"/>
      <c r="XAY5" s="56"/>
      <c r="XBA5" s="54"/>
      <c r="XBC5" s="56"/>
      <c r="XBE5" s="54"/>
      <c r="XBG5" s="56"/>
      <c r="XBI5" s="54"/>
      <c r="XBK5" s="56"/>
      <c r="XBM5" s="54"/>
      <c r="XBO5" s="56"/>
      <c r="XBQ5" s="54"/>
      <c r="XBS5" s="56"/>
      <c r="XBU5" s="54"/>
      <c r="XBW5" s="56"/>
      <c r="XBY5" s="54"/>
      <c r="XCA5" s="56"/>
      <c r="XCC5" s="54"/>
      <c r="XCE5" s="56"/>
      <c r="XCG5" s="54"/>
      <c r="XCI5" s="56"/>
      <c r="XCK5" s="54"/>
      <c r="XCM5" s="56"/>
      <c r="XCO5" s="54"/>
      <c r="XCQ5" s="56"/>
      <c r="XCS5" s="54"/>
      <c r="XCU5" s="56"/>
      <c r="XCW5" s="54"/>
      <c r="XCY5" s="56"/>
      <c r="XDA5" s="54"/>
      <c r="XDC5" s="56"/>
      <c r="XDE5" s="54"/>
      <c r="XDG5" s="56"/>
      <c r="XDI5" s="54"/>
      <c r="XDK5" s="56"/>
      <c r="XDM5" s="54"/>
      <c r="XDO5" s="56"/>
      <c r="XDQ5" s="54"/>
      <c r="XDS5" s="56"/>
      <c r="XDU5" s="54"/>
      <c r="XDW5" s="56"/>
      <c r="XDY5" s="54"/>
      <c r="XEA5" s="56"/>
      <c r="XEC5" s="54"/>
      <c r="XEE5" s="56"/>
      <c r="XEG5" s="54"/>
      <c r="XEI5" s="56"/>
      <c r="XEK5" s="54"/>
      <c r="XEM5" s="56"/>
      <c r="XEO5" s="54"/>
      <c r="XEQ5" s="56"/>
      <c r="XES5" s="54"/>
      <c r="XEU5" s="56"/>
      <c r="XEW5" s="54"/>
      <c r="XEY5" s="56"/>
      <c r="XFA5" s="54"/>
      <c r="XFC5" s="56"/>
    </row>
    <row r="6" spans="1:1023 1025:2047 2049:3071 3073:4095 4097:5119 5121:6143 6145:7167 7169:8191 8193:9215 9217:10239 10241:11263 11265:12287 12289:13311 13313:14335 14337:15359 15361:16383" x14ac:dyDescent="0.25">
      <c r="A6" s="11">
        <v>43150</v>
      </c>
      <c r="B6" s="2">
        <v>3270</v>
      </c>
      <c r="C6" s="18">
        <v>500.14</v>
      </c>
      <c r="D6" s="2">
        <v>2428.1000000000004</v>
      </c>
    </row>
    <row r="7" spans="1:1023 1025:2047 2049:3071 3073:4095 4097:5119 5121:6143 6145:7167 7169:8191 8193:9215 9217:10239 10241:11263 11265:12287 12289:13311 13313:14335 14337:15359 15361:16383" x14ac:dyDescent="0.25">
      <c r="A7" s="11">
        <v>43151</v>
      </c>
      <c r="B7" s="2">
        <v>6404</v>
      </c>
      <c r="C7" s="18">
        <v>0</v>
      </c>
      <c r="D7" s="2">
        <v>3822.6333333333332</v>
      </c>
    </row>
    <row r="8" spans="1:1023 1025:2047 2049:3071 3073:4095 4097:5119 5121:6143 6145:7167 7169:8191 8193:9215 9217:10239 10241:11263 11265:12287 12289:13311 13313:14335 14337:15359 15361:16383" x14ac:dyDescent="0.25">
      <c r="A8" s="11">
        <v>43152</v>
      </c>
      <c r="B8" s="2">
        <v>7278</v>
      </c>
      <c r="C8" s="18">
        <v>0</v>
      </c>
      <c r="D8" s="2">
        <v>4787.7333333333327</v>
      </c>
    </row>
    <row r="9" spans="1:1023 1025:2047 2049:3071 3073:4095 4097:5119 5121:6143 6145:7167 7169:8191 8193:9215 9217:10239 10241:11263 11265:12287 12289:13311 13313:14335 14337:15359 15361:16383" x14ac:dyDescent="0.25">
      <c r="A9" s="11">
        <v>43153</v>
      </c>
      <c r="B9" s="2">
        <v>8738</v>
      </c>
      <c r="C9" s="18">
        <v>0</v>
      </c>
      <c r="D9" s="2">
        <v>5727.1333333333341</v>
      </c>
    </row>
    <row r="10" spans="1:1023 1025:2047 2049:3071 3073:4095 4097:5119 5121:6143 6145:7167 7169:8191 8193:9215 9217:10239 10241:11263 11265:12287 12289:13311 13313:14335 14337:15359 15361:16383" x14ac:dyDescent="0.25">
      <c r="A10" s="11">
        <v>43154</v>
      </c>
      <c r="B10" s="2">
        <v>6510</v>
      </c>
      <c r="C10" s="18">
        <v>146.27000000000001</v>
      </c>
      <c r="D10" s="2">
        <v>4264.2333333333336</v>
      </c>
    </row>
    <row r="11" spans="1:1023 1025:2047 2049:3071 3073:4095 4097:5119 5121:6143 6145:7167 7169:8191 8193:9215 9217:10239 10241:11263 11265:12287 12289:13311 13313:14335 14337:15359 15361:16383" x14ac:dyDescent="0.25">
      <c r="A11" s="11">
        <v>43155</v>
      </c>
      <c r="B11" s="2">
        <v>8604</v>
      </c>
      <c r="C11" s="18">
        <v>848.75</v>
      </c>
      <c r="D11" s="2">
        <v>6181.0333333333328</v>
      </c>
    </row>
    <row r="12" spans="1:1023 1025:2047 2049:3071 3073:4095 4097:5119 5121:6143 6145:7167 7169:8191 8193:9215 9217:10239 10241:11263 11265:12287 12289:13311 13313:14335 14337:15359 15361:16383" x14ac:dyDescent="0.25">
      <c r="A12" s="11">
        <v>43156</v>
      </c>
      <c r="B12" s="2">
        <v>7834</v>
      </c>
      <c r="C12" s="18">
        <v>844.96</v>
      </c>
      <c r="D12" s="2">
        <v>5915.7</v>
      </c>
    </row>
    <row r="13" spans="1:1023 1025:2047 2049:3071 3073:4095 4097:5119 5121:6143 6145:7167 7169:8191 8193:9215 9217:10239 10241:11263 11265:12287 12289:13311 13313:14335 14337:15359 15361:16383" x14ac:dyDescent="0.25">
      <c r="A13" s="11">
        <v>43157</v>
      </c>
      <c r="B13" s="2">
        <v>6134</v>
      </c>
      <c r="C13" s="18">
        <v>1224.79</v>
      </c>
      <c r="D13" s="2">
        <v>4714.3</v>
      </c>
    </row>
    <row r="14" spans="1:1023 1025:2047 2049:3071 3073:4095 4097:5119 5121:6143 6145:7167 7169:8191 8193:9215 9217:10239 10241:11263 11265:12287 12289:13311 13313:14335 14337:15359 15361:16383" x14ac:dyDescent="0.25">
      <c r="A14" s="11">
        <v>43158</v>
      </c>
      <c r="B14" s="2">
        <v>9230</v>
      </c>
      <c r="C14" s="18">
        <v>0</v>
      </c>
      <c r="D14" s="2">
        <v>5681.2249999999995</v>
      </c>
    </row>
    <row r="15" spans="1:1023 1025:2047 2049:3071 3073:4095 4097:5119 5121:6143 6145:7167 7169:8191 8193:9215 9217:10239 10241:11263 11265:12287 12289:13311 13313:14335 14337:15359 15361:16383" x14ac:dyDescent="0.25">
      <c r="A15" s="11">
        <v>43159</v>
      </c>
      <c r="B15" s="2">
        <v>9967.7999999999993</v>
      </c>
      <c r="C15" s="18">
        <v>13.188109812620727</v>
      </c>
      <c r="D15" s="2">
        <v>6263.48</v>
      </c>
    </row>
    <row r="16" spans="1:1023 1025:2047 2049:3071 3073:4095 4097:5119 5121:6143 6145:7167 7169:8191 8193:9215 9217:10239 10241:11263 11265:12287 12289:13311 13313:14335 14337:15359 15361:16383" x14ac:dyDescent="0.25">
      <c r="A16" s="11" t="s">
        <v>26</v>
      </c>
      <c r="B16" s="2">
        <v>10358.166603947679</v>
      </c>
      <c r="C16" s="2">
        <v>0</v>
      </c>
      <c r="D16" s="2">
        <v>6552.4200470292317</v>
      </c>
    </row>
    <row r="17" spans="1:10" x14ac:dyDescent="0.25">
      <c r="A17" s="11" t="s">
        <v>27</v>
      </c>
      <c r="B17" s="2">
        <v>10186.05691430966</v>
      </c>
      <c r="C17" s="2">
        <v>127.26004597640343</v>
      </c>
      <c r="D17" s="2">
        <v>6360.94552713132</v>
      </c>
    </row>
    <row r="18" spans="1:10" x14ac:dyDescent="0.25">
      <c r="A18" s="11" t="s">
        <v>28</v>
      </c>
      <c r="B18" s="2">
        <v>7091.0734916885694</v>
      </c>
      <c r="C18" s="2">
        <v>14.28294300087224</v>
      </c>
      <c r="D18" s="2">
        <v>4320.7326625627038</v>
      </c>
    </row>
    <row r="19" spans="1:10" x14ac:dyDescent="0.25">
      <c r="A19" s="11" t="s">
        <v>29</v>
      </c>
      <c r="B19" s="2">
        <v>1031.1887364104391</v>
      </c>
      <c r="C19" s="2">
        <v>2.348562004529763</v>
      </c>
      <c r="D19" s="2">
        <v>683.75760777314167</v>
      </c>
    </row>
    <row r="20" spans="1:10" x14ac:dyDescent="0.25">
      <c r="A20" s="11" t="s">
        <v>30</v>
      </c>
      <c r="B20" s="2">
        <v>853.5994979018966</v>
      </c>
      <c r="C20" s="2">
        <v>55.200314240391705</v>
      </c>
      <c r="D20" s="2">
        <v>621.71266165692361</v>
      </c>
      <c r="E20" s="5">
        <f>(SUM(B5:B19)+SUM(C5:C19))/(SUM(D5:D19)*$B$1/$B$2)*100</f>
        <v>74.81691698729901</v>
      </c>
      <c r="F20" s="11" t="s">
        <v>30</v>
      </c>
      <c r="I20">
        <v>74.81691698729901</v>
      </c>
      <c r="J20">
        <f>I20/100</f>
        <v>0.74816916987299009</v>
      </c>
    </row>
    <row r="21" spans="1:10" x14ac:dyDescent="0.25">
      <c r="A21" s="11" t="s">
        <v>31</v>
      </c>
      <c r="B21" s="2">
        <v>2120</v>
      </c>
      <c r="C21" s="2">
        <v>4000</v>
      </c>
      <c r="D21" s="2">
        <v>3883.8</v>
      </c>
      <c r="E21" s="52">
        <f t="shared" ref="E21:E27" si="0">(SUM(B6:B20)+SUM(C6:C20))/(SUM(D6:D20)*$B$1/$B$2)*100</f>
        <v>73.72735574720997</v>
      </c>
      <c r="F21" s="11" t="s">
        <v>31</v>
      </c>
      <c r="I21">
        <v>73.72735574720997</v>
      </c>
      <c r="J21">
        <f t="shared" ref="J21:J27" si="1">I21/100</f>
        <v>0.73727355747209966</v>
      </c>
    </row>
    <row r="22" spans="1:10" x14ac:dyDescent="0.25">
      <c r="A22" s="11" t="s">
        <v>32</v>
      </c>
      <c r="B22" s="2">
        <v>8702</v>
      </c>
      <c r="C22" s="2">
        <v>1609.4147160000002</v>
      </c>
      <c r="D22" s="2">
        <v>6460.0749999999998</v>
      </c>
      <c r="E22" s="52">
        <f t="shared" si="0"/>
        <v>73.770752177428761</v>
      </c>
      <c r="F22" s="11" t="s">
        <v>32</v>
      </c>
      <c r="I22">
        <v>73.770752177428761</v>
      </c>
      <c r="J22">
        <f t="shared" si="1"/>
        <v>0.73770752177428767</v>
      </c>
    </row>
    <row r="23" spans="1:10" x14ac:dyDescent="0.25">
      <c r="A23" s="11" t="s">
        <v>33</v>
      </c>
      <c r="B23" s="2">
        <v>8236</v>
      </c>
      <c r="C23" s="2">
        <v>1139.3357967115965</v>
      </c>
      <c r="D23" s="2">
        <v>5281.75</v>
      </c>
      <c r="E23" s="52">
        <f t="shared" si="0"/>
        <v>73.617922459242195</v>
      </c>
      <c r="F23" s="11" t="s">
        <v>33</v>
      </c>
      <c r="I23">
        <v>73.617922459242195</v>
      </c>
      <c r="J23">
        <f t="shared" si="1"/>
        <v>0.73617922459242191</v>
      </c>
    </row>
    <row r="24" spans="1:10" x14ac:dyDescent="0.25">
      <c r="A24" s="11" t="s">
        <v>34</v>
      </c>
      <c r="B24" s="2">
        <v>8740</v>
      </c>
      <c r="C24" s="2">
        <v>73.970392294777824</v>
      </c>
      <c r="D24" s="2">
        <v>4662.8</v>
      </c>
      <c r="E24" s="52">
        <f t="shared" si="0"/>
        <v>74.469983562661696</v>
      </c>
      <c r="F24" s="11" t="s">
        <v>34</v>
      </c>
      <c r="I24">
        <v>74.469983562661696</v>
      </c>
      <c r="J24">
        <f t="shared" si="1"/>
        <v>0.74469983562661701</v>
      </c>
    </row>
    <row r="25" spans="1:10" x14ac:dyDescent="0.25">
      <c r="A25" s="11" t="s">
        <v>35</v>
      </c>
      <c r="B25" s="2">
        <v>11202</v>
      </c>
      <c r="C25" s="2">
        <v>0</v>
      </c>
      <c r="D25" s="2">
        <v>5757.4750000000004</v>
      </c>
      <c r="E25" s="52">
        <f t="shared" si="0"/>
        <v>75.622814762636168</v>
      </c>
      <c r="F25" s="11" t="s">
        <v>35</v>
      </c>
      <c r="I25">
        <v>75.622814762636168</v>
      </c>
      <c r="J25">
        <f t="shared" si="1"/>
        <v>0.7562281476263617</v>
      </c>
    </row>
    <row r="26" spans="1:10" x14ac:dyDescent="0.25">
      <c r="A26" s="11" t="s">
        <v>36</v>
      </c>
      <c r="B26" s="2">
        <v>10694</v>
      </c>
      <c r="C26" s="2">
        <v>0</v>
      </c>
      <c r="D26" s="2">
        <v>5501.45</v>
      </c>
      <c r="E26" s="52">
        <f t="shared" si="0"/>
        <v>76.993825059362521</v>
      </c>
      <c r="F26" s="11" t="s">
        <v>36</v>
      </c>
      <c r="I26">
        <v>76.993825059362521</v>
      </c>
      <c r="J26">
        <f t="shared" si="1"/>
        <v>0.7699382505936252</v>
      </c>
    </row>
    <row r="27" spans="1:10" x14ac:dyDescent="0.25">
      <c r="A27" s="11" t="s">
        <v>37</v>
      </c>
      <c r="B27" s="2">
        <v>9062</v>
      </c>
      <c r="C27" s="2">
        <v>0</v>
      </c>
      <c r="D27" s="2">
        <v>4625.7250000000004</v>
      </c>
      <c r="E27" s="52">
        <f t="shared" si="0"/>
        <v>78.516152566633394</v>
      </c>
      <c r="F27" s="11" t="s">
        <v>37</v>
      </c>
      <c r="I27">
        <v>78.516152566633394</v>
      </c>
      <c r="J27">
        <f t="shared" si="1"/>
        <v>0.7851615256663339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9" sqref="E29"/>
    </sheetView>
  </sheetViews>
  <sheetFormatPr baseColWidth="10" defaultRowHeight="15" x14ac:dyDescent="0.25"/>
  <cols>
    <col min="1" max="1" width="14.7109375" bestFit="1" customWidth="1"/>
    <col min="2" max="2" width="12.7109375" bestFit="1" customWidth="1"/>
    <col min="3" max="3" width="13.5703125" customWidth="1"/>
    <col min="4" max="4" width="14.42578125" customWidth="1"/>
  </cols>
  <sheetData>
    <row r="1" spans="1:5" x14ac:dyDescent="0.25">
      <c r="A1" t="s">
        <v>15</v>
      </c>
      <c r="B1">
        <v>2129.4</v>
      </c>
    </row>
    <row r="2" spans="1:5" x14ac:dyDescent="0.25">
      <c r="A2" t="s">
        <v>16</v>
      </c>
      <c r="B2">
        <v>1000</v>
      </c>
    </row>
    <row r="4" spans="1:5" x14ac:dyDescent="0.25">
      <c r="A4" s="2" t="s">
        <v>0</v>
      </c>
      <c r="B4" s="2" t="s">
        <v>17</v>
      </c>
      <c r="C4" s="2" t="s">
        <v>70</v>
      </c>
      <c r="D4" s="52" t="s">
        <v>71</v>
      </c>
    </row>
    <row r="5" spans="1:5" x14ac:dyDescent="0.25">
      <c r="A5" s="11" t="s">
        <v>30</v>
      </c>
      <c r="B5" s="2">
        <v>621.71266165692361</v>
      </c>
      <c r="C5" s="2">
        <v>0.74816916987299009</v>
      </c>
      <c r="D5" s="5">
        <f>C5*B5*$B$1/$B$2</f>
        <v>990.48241617147301</v>
      </c>
      <c r="E5" s="11" t="s">
        <v>30</v>
      </c>
    </row>
    <row r="6" spans="1:5" x14ac:dyDescent="0.25">
      <c r="A6" s="11" t="s">
        <v>31</v>
      </c>
      <c r="B6" s="2">
        <v>3883.8</v>
      </c>
      <c r="C6" s="2">
        <v>0.73727355747209966</v>
      </c>
      <c r="D6" s="52">
        <f t="shared" ref="D6:D12" si="0">C6*B6*$B$1/$B$2</f>
        <v>6097.3730267210949</v>
      </c>
      <c r="E6" s="11" t="s">
        <v>31</v>
      </c>
    </row>
    <row r="7" spans="1:5" x14ac:dyDescent="0.25">
      <c r="A7" s="11" t="s">
        <v>32</v>
      </c>
      <c r="B7" s="2">
        <v>6460.0749999999998</v>
      </c>
      <c r="C7" s="2">
        <v>0.73770752177428767</v>
      </c>
      <c r="D7" s="52">
        <f t="shared" si="0"/>
        <v>10147.966419335213</v>
      </c>
      <c r="E7" s="11" t="s">
        <v>32</v>
      </c>
    </row>
    <row r="8" spans="1:5" x14ac:dyDescent="0.25">
      <c r="A8" s="11" t="s">
        <v>33</v>
      </c>
      <c r="B8" s="2">
        <v>5281.75</v>
      </c>
      <c r="C8" s="2">
        <v>0.73617922459242191</v>
      </c>
      <c r="D8" s="52">
        <f t="shared" si="0"/>
        <v>8279.7771507441885</v>
      </c>
      <c r="E8" s="11" t="s">
        <v>33</v>
      </c>
    </row>
    <row r="9" spans="1:5" x14ac:dyDescent="0.25">
      <c r="A9" s="11" t="s">
        <v>34</v>
      </c>
      <c r="B9" s="2">
        <v>4662.8</v>
      </c>
      <c r="C9" s="2">
        <v>0.74469983562661701</v>
      </c>
      <c r="D9" s="52">
        <f t="shared" si="0"/>
        <v>7394.0995864462175</v>
      </c>
      <c r="E9" s="11" t="s">
        <v>34</v>
      </c>
    </row>
    <row r="10" spans="1:5" x14ac:dyDescent="0.25">
      <c r="A10" s="11" t="s">
        <v>35</v>
      </c>
      <c r="B10" s="2">
        <v>5757.4750000000004</v>
      </c>
      <c r="C10" s="2">
        <v>0.7562281476263617</v>
      </c>
      <c r="D10" s="52">
        <f t="shared" si="0"/>
        <v>9271.3323347707847</v>
      </c>
      <c r="E10" s="11" t="s">
        <v>35</v>
      </c>
    </row>
    <row r="11" spans="1:5" x14ac:dyDescent="0.25">
      <c r="A11" s="11" t="s">
        <v>36</v>
      </c>
      <c r="B11" s="2">
        <v>5501.45</v>
      </c>
      <c r="C11" s="2">
        <v>0.7699382505936252</v>
      </c>
      <c r="D11" s="52">
        <f t="shared" si="0"/>
        <v>9019.6630939180395</v>
      </c>
      <c r="E11" s="11" t="s">
        <v>36</v>
      </c>
    </row>
    <row r="12" spans="1:5" x14ac:dyDescent="0.25">
      <c r="A12" s="11" t="s">
        <v>37</v>
      </c>
      <c r="B12" s="2">
        <v>4625.7250000000004</v>
      </c>
      <c r="C12" s="2">
        <v>0.7851615256663339</v>
      </c>
      <c r="D12" s="52">
        <f t="shared" si="0"/>
        <v>7733.8558006274952</v>
      </c>
      <c r="E12" s="1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COMPT_J</vt:lpstr>
      <vt:lpstr>GI_PTR</vt:lpstr>
      <vt:lpstr>GI</vt:lpstr>
      <vt:lpstr>PR sans END</vt:lpstr>
      <vt:lpstr>END</vt:lpstr>
      <vt:lpstr>Dispo ratio</vt:lpstr>
      <vt:lpstr>PR avec END</vt:lpstr>
      <vt:lpstr>PR Ref</vt:lpstr>
      <vt:lpstr>E Theorique</vt:lpstr>
      <vt:lpstr>Durée de production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Ikrame FOUAD</dc:creator>
  <cp:lastModifiedBy>Ikrame FOUAD</cp:lastModifiedBy>
  <dcterms:created xsi:type="dcterms:W3CDTF">2018-03-13T07:50:37Z</dcterms:created>
  <dcterms:modified xsi:type="dcterms:W3CDTF">2018-03-15T12:22:53Z</dcterms:modified>
</cp:coreProperties>
</file>